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16 2010-2011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<sst xmlns="http://schemas.openxmlformats.org/spreadsheetml/2006/main" count="44" uniqueCount="42">
  <si>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</si>
  <si>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</si>
  <si>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</si>
  <si>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</si>
  <si>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</si>
  <si>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</si>
  <si>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</si>
  <si>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</si>
  <si>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</si>
  <si>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</si>
  <si>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</si>
  <si>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</si>
  <si>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</si>
  <si>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</si>
  <si>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</si>
  <si>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</si>
  <si>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</si>
  <si>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</si>
  <si>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</si>
  <si>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</si>
  <si>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</si>
  <si>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</si>
  <si>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</si>
  <si>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2011 год</t>
  </si>
  <si>
    <t>Вид заимствования</t>
  </si>
  <si>
    <t>2010  год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</si>
  <si>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</si>
  <si>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</si>
  <si>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</si>
  <si>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</si>
  <si>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</si>
  <si>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</si>
  <si>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</si>
  <si>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</si>
  <si>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</si>
  <si>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</si>
  <si>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</si>
  <si>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</si>
  <si>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</si>
  <si>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Программа муниципальных внутренних заимствований  муниципального образования "Майминский район"на 2010-2011  годы</t>
  </si>
  <si>
    <t>Бюджетные кредиты из бюджетов субъектов Российской Федерации в валюте Российской Федерации</t>
  </si>
  <si>
    <t>Приложение 5
к решению сессии Майминского районного Совета депутатов №13-03  от 18.08.2009г.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</si>
</sst>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justify"/>
      <protection/>
    </xf>
    <xf numFmtId="0" fontId="5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2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2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2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2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43" fontId="5" fillId="0" borderId="1" xfId="21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169" fontId="5" fillId="0" borderId="1" xfId="2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18" applyFont="1" applyFill="1" applyBorder="1" applyAlignment="1">
      <alignment horizontal="justify"/>
      <protection/>
    </xf>
    <xf numFmtId="49" fontId="5" fillId="0" borderId="1" xfId="18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43" fontId="5" fillId="0" borderId="1" xfId="2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4" fillId="0" borderId="0" xfId="21" applyFont="1" applyFill="1" applyAlignment="1">
      <alignment horizontal="right"/>
    </xf>
    <xf numFmtId="43" fontId="4" fillId="0" borderId="0" xfId="21" applyFont="1" applyFill="1" applyBorder="1" applyAlignment="1">
      <alignment horizontal="center"/>
    </xf>
    <xf numFmtId="43" fontId="4" fillId="0" borderId="0" xfId="21" applyFont="1" applyFill="1" applyAlignment="1">
      <alignment horizontal="center"/>
    </xf>
    <xf numFmtId="164" fontId="8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3" fontId="5" fillId="0" borderId="1" xfId="2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3" fontId="4" fillId="0" borderId="1" xfId="2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5" fillId="0" borderId="1" xfId="0" applyNumberFormat="1" applyFont="1" applyFill="1" applyBorder="1" applyAlignment="1">
      <alignment horizontal="justify" wrapText="1"/>
    </xf>
    <xf numFmtId="180" fontId="4" fillId="0" borderId="1" xfId="0" applyNumberFormat="1" applyFont="1" applyFill="1" applyBorder="1" applyAlignment="1">
      <alignment horizontal="center" wrapText="1"/>
    </xf>
    <xf numFmtId="180" fontId="8" fillId="0" borderId="1" xfId="0" applyNumberFormat="1" applyFont="1" applyBorder="1" applyAlignment="1">
      <alignment horizontal="center" wrapText="1"/>
    </xf>
    <xf numFmtId="179" fontId="4" fillId="0" borderId="1" xfId="0" applyNumberFormat="1" applyFont="1" applyBorder="1" applyAlignment="1">
      <alignment horizontal="center" wrapText="1"/>
    </xf>
    <xf numFmtId="179" fontId="8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56" t="s">
        <v>35</v>
      </c>
      <c r="C1" s="56"/>
      <c r="D1" s="56"/>
      <c r="E1" s="56"/>
      <c r="F1" s="56"/>
      <c r="G1" s="56"/>
      <c r="H1" s="56"/>
      <c r="I1" s="56"/>
    </row>
    <row r="2" spans="1:3" ht="56.25" customHeight="1">
      <c r="A2" s="55" t="s">
        <v>34</v>
      </c>
      <c r="B2" s="55"/>
      <c r="C2" s="55"/>
    </row>
    <row r="3" spans="2:3" ht="18.75" customHeight="1">
      <c r="B3" s="36"/>
      <c r="C3" s="37" t="s">
        <v>20</v>
      </c>
    </row>
    <row r="4" spans="1:3" ht="31.5">
      <c r="A4" s="35"/>
      <c r="B4" s="41" t="s">
        <v>19</v>
      </c>
      <c r="C4" s="34" t="s">
        <v>21</v>
      </c>
    </row>
    <row r="5" spans="1:9" ht="15.75">
      <c r="A5" s="33" t="s">
        <v>0</v>
      </c>
      <c r="B5" s="5"/>
      <c r="C5" s="29"/>
      <c r="D5" s="25">
        <v>395978.2</v>
      </c>
      <c r="E5" s="25">
        <v>395978.2</v>
      </c>
      <c r="F5" s="25">
        <v>395978.2</v>
      </c>
      <c r="G5" s="25">
        <v>395978.2</v>
      </c>
      <c r="H5" s="25">
        <v>395978.2</v>
      </c>
      <c r="I5" s="25">
        <v>395978.2</v>
      </c>
    </row>
    <row r="6" spans="1:9" ht="31.5">
      <c r="A6" s="8" t="s">
        <v>1</v>
      </c>
      <c r="B6" s="9"/>
      <c r="C6" s="29"/>
      <c r="D6" s="25" t="e">
        <f aca="true" t="shared" si="0" ref="D6:I6">D9+D14+D19</f>
        <v>#REF!</v>
      </c>
      <c r="E6" s="25" t="e">
        <f t="shared" si="0"/>
        <v>#REF!</v>
      </c>
      <c r="F6" s="25" t="e">
        <f t="shared" si="0"/>
        <v>#REF!</v>
      </c>
      <c r="G6" s="25" t="e">
        <f t="shared" si="0"/>
        <v>#REF!</v>
      </c>
      <c r="H6" s="25" t="e">
        <f t="shared" si="0"/>
        <v>#REF!</v>
      </c>
      <c r="I6" s="25" t="e">
        <f t="shared" si="0"/>
        <v>#REF!</v>
      </c>
    </row>
    <row r="7" spans="1:9" ht="15.75">
      <c r="A7" s="4" t="s">
        <v>2</v>
      </c>
      <c r="B7" s="5"/>
      <c r="C7" s="29"/>
      <c r="D7" s="25"/>
      <c r="E7" s="25"/>
      <c r="F7" s="25"/>
      <c r="G7" s="25"/>
      <c r="H7" s="25"/>
      <c r="I7" s="25"/>
    </row>
    <row r="8" spans="1:9" ht="31.5">
      <c r="A8" s="28" t="s">
        <v>3</v>
      </c>
      <c r="B8" s="2"/>
      <c r="C8" s="29"/>
      <c r="D8" s="25" t="e">
        <f>#REF!</f>
        <v>#REF!</v>
      </c>
      <c r="E8" s="25" t="e">
        <f>#REF!</f>
        <v>#REF!</v>
      </c>
      <c r="F8" s="25" t="e">
        <f>#REF!</f>
        <v>#REF!</v>
      </c>
      <c r="G8" s="25" t="e">
        <f>#REF!</f>
        <v>#REF!</v>
      </c>
      <c r="H8" s="25" t="e">
        <f>#REF!</f>
        <v>#REF!</v>
      </c>
      <c r="I8" s="25" t="e">
        <f>#REF!</f>
        <v>#REF!</v>
      </c>
    </row>
    <row r="9" spans="1:9" s="10" customFormat="1" ht="31.5">
      <c r="A9" s="8" t="s">
        <v>4</v>
      </c>
      <c r="B9" s="9"/>
      <c r="C9" s="29"/>
      <c r="D9" s="25" t="e">
        <f aca="true" t="shared" si="1" ref="D9:I9">D10-D12</f>
        <v>#REF!</v>
      </c>
      <c r="E9" s="25" t="e">
        <f t="shared" si="1"/>
        <v>#REF!</v>
      </c>
      <c r="F9" s="25" t="e">
        <f t="shared" si="1"/>
        <v>#REF!</v>
      </c>
      <c r="G9" s="25" t="e">
        <f t="shared" si="1"/>
        <v>#REF!</v>
      </c>
      <c r="H9" s="25" t="e">
        <f t="shared" si="1"/>
        <v>#REF!</v>
      </c>
      <c r="I9" s="25" t="e">
        <f t="shared" si="1"/>
        <v>#REF!</v>
      </c>
    </row>
    <row r="10" spans="1:9" ht="31.5">
      <c r="A10" s="1" t="s">
        <v>5</v>
      </c>
      <c r="B10" s="2"/>
      <c r="C10" s="29"/>
      <c r="D10" s="25" t="e">
        <f aca="true" t="shared" si="2" ref="D10:I10">D11</f>
        <v>#REF!</v>
      </c>
      <c r="E10" s="25" t="e">
        <f t="shared" si="2"/>
        <v>#REF!</v>
      </c>
      <c r="F10" s="25" t="e">
        <f t="shared" si="2"/>
        <v>#REF!</v>
      </c>
      <c r="G10" s="25" t="e">
        <f t="shared" si="2"/>
        <v>#REF!</v>
      </c>
      <c r="H10" s="25" t="e">
        <f t="shared" si="2"/>
        <v>#REF!</v>
      </c>
      <c r="I10" s="25" t="e">
        <f t="shared" si="2"/>
        <v>#REF!</v>
      </c>
    </row>
    <row r="11" spans="1:9" ht="47.25">
      <c r="A11" s="4" t="s">
        <v>26</v>
      </c>
      <c r="B11" s="2"/>
      <c r="C11" s="29"/>
      <c r="D11" s="25" t="e">
        <f>D13+#REF!+D18-D16-D19</f>
        <v>#REF!</v>
      </c>
      <c r="E11" s="25" t="e">
        <f>E13+#REF!+E18-E16-E19</f>
        <v>#REF!</v>
      </c>
      <c r="F11" s="25" t="e">
        <f>F13+#REF!+F18-F16-F19</f>
        <v>#REF!</v>
      </c>
      <c r="G11" s="25" t="e">
        <f>G13+#REF!+G18-G16-G19</f>
        <v>#REF!</v>
      </c>
      <c r="H11" s="25" t="e">
        <f>H13+#REF!+H18-H16-H19</f>
        <v>#REF!</v>
      </c>
      <c r="I11" s="25" t="e">
        <f>I13+#REF!+I18-I16-I19</f>
        <v>#REF!</v>
      </c>
    </row>
    <row r="12" spans="1:9" ht="47.25">
      <c r="A12" s="4" t="s">
        <v>7</v>
      </c>
      <c r="B12" s="2"/>
      <c r="C12" s="29"/>
      <c r="D12" s="25">
        <f aca="true" t="shared" si="3" ref="D12:I12">D13</f>
        <v>160000</v>
      </c>
      <c r="E12" s="25">
        <f t="shared" si="3"/>
        <v>160000</v>
      </c>
      <c r="F12" s="25">
        <f t="shared" si="3"/>
        <v>160000</v>
      </c>
      <c r="G12" s="25">
        <f t="shared" si="3"/>
        <v>160000</v>
      </c>
      <c r="H12" s="25">
        <f t="shared" si="3"/>
        <v>160000</v>
      </c>
      <c r="I12" s="25">
        <f t="shared" si="3"/>
        <v>160000</v>
      </c>
    </row>
    <row r="13" spans="1:9" ht="47.25">
      <c r="A13" s="4" t="s">
        <v>27</v>
      </c>
      <c r="B13" s="2"/>
      <c r="C13" s="29"/>
      <c r="D13" s="25">
        <v>160000</v>
      </c>
      <c r="E13" s="25">
        <v>160000</v>
      </c>
      <c r="F13" s="25">
        <v>160000</v>
      </c>
      <c r="G13" s="25">
        <v>160000</v>
      </c>
      <c r="H13" s="25">
        <v>160000</v>
      </c>
      <c r="I13" s="25">
        <v>160000</v>
      </c>
    </row>
    <row r="14" spans="1:9" s="10" customFormat="1" ht="31.5">
      <c r="A14" s="8" t="s">
        <v>8</v>
      </c>
      <c r="B14" s="9"/>
      <c r="C14" s="29"/>
      <c r="D14" s="25">
        <f aca="true" t="shared" si="4" ref="D14:I14">D15-D17</f>
        <v>-4978.640000000014</v>
      </c>
      <c r="E14" s="25">
        <f t="shared" si="4"/>
        <v>-4978.640000000014</v>
      </c>
      <c r="F14" s="25">
        <f t="shared" si="4"/>
        <v>-4978.640000000014</v>
      </c>
      <c r="G14" s="25">
        <f t="shared" si="4"/>
        <v>-4978.640000000014</v>
      </c>
      <c r="H14" s="25">
        <f t="shared" si="4"/>
        <v>-4978.640000000014</v>
      </c>
      <c r="I14" s="25">
        <f t="shared" si="4"/>
        <v>-4978.640000000014</v>
      </c>
    </row>
    <row r="15" spans="1:9" ht="31.5">
      <c r="A15" s="4" t="s">
        <v>6</v>
      </c>
      <c r="B15" s="2"/>
      <c r="C15" s="29"/>
      <c r="D15" s="25">
        <f aca="true" t="shared" si="5" ref="D15:I15">D16</f>
        <v>250000</v>
      </c>
      <c r="E15" s="25">
        <f t="shared" si="5"/>
        <v>250000</v>
      </c>
      <c r="F15" s="25">
        <f t="shared" si="5"/>
        <v>250000</v>
      </c>
      <c r="G15" s="25">
        <f t="shared" si="5"/>
        <v>250000</v>
      </c>
      <c r="H15" s="25">
        <f t="shared" si="5"/>
        <v>250000</v>
      </c>
      <c r="I15" s="25">
        <f t="shared" si="5"/>
        <v>250000</v>
      </c>
    </row>
    <row r="16" spans="1:9" ht="47.25">
      <c r="A16" s="4" t="s">
        <v>28</v>
      </c>
      <c r="B16" s="2"/>
      <c r="C16" s="29"/>
      <c r="D16" s="25">
        <v>250000</v>
      </c>
      <c r="E16" s="25">
        <v>250000</v>
      </c>
      <c r="F16" s="25">
        <v>250000</v>
      </c>
      <c r="G16" s="25">
        <v>250000</v>
      </c>
      <c r="H16" s="25">
        <v>250000</v>
      </c>
      <c r="I16" s="25">
        <v>250000</v>
      </c>
    </row>
    <row r="17" spans="1:9" ht="47.25">
      <c r="A17" s="4" t="s">
        <v>9</v>
      </c>
      <c r="B17" s="2"/>
      <c r="C17" s="29"/>
      <c r="D17" s="25">
        <f aca="true" t="shared" si="6" ref="D17:I17">D18</f>
        <v>254978.64</v>
      </c>
      <c r="E17" s="25">
        <f t="shared" si="6"/>
        <v>254978.64</v>
      </c>
      <c r="F17" s="25">
        <f t="shared" si="6"/>
        <v>254978.64</v>
      </c>
      <c r="G17" s="25">
        <f t="shared" si="6"/>
        <v>254978.64</v>
      </c>
      <c r="H17" s="25">
        <f t="shared" si="6"/>
        <v>254978.64</v>
      </c>
      <c r="I17" s="25">
        <f t="shared" si="6"/>
        <v>254978.64</v>
      </c>
    </row>
    <row r="18" spans="1:9" ht="47.25">
      <c r="A18" s="4" t="s">
        <v>29</v>
      </c>
      <c r="B18" s="5"/>
      <c r="C18" s="29"/>
      <c r="D18" s="25">
        <f aca="true" t="shared" si="7" ref="D18:I18">4978.64+250000</f>
        <v>254978.64</v>
      </c>
      <c r="E18" s="25">
        <f t="shared" si="7"/>
        <v>254978.64</v>
      </c>
      <c r="F18" s="25">
        <f t="shared" si="7"/>
        <v>254978.64</v>
      </c>
      <c r="G18" s="25">
        <f t="shared" si="7"/>
        <v>254978.64</v>
      </c>
      <c r="H18" s="25">
        <f t="shared" si="7"/>
        <v>254978.64</v>
      </c>
      <c r="I18" s="25">
        <f t="shared" si="7"/>
        <v>254978.64</v>
      </c>
    </row>
    <row r="19" spans="1:9" s="10" customFormat="1" ht="31.5">
      <c r="A19" s="8" t="s">
        <v>14</v>
      </c>
      <c r="B19" s="30"/>
      <c r="C19" s="29"/>
      <c r="D19" s="25" t="e">
        <f aca="true" t="shared" si="8" ref="D19:I19">D20+D23</f>
        <v>#REF!</v>
      </c>
      <c r="E19" s="25" t="e">
        <f t="shared" si="8"/>
        <v>#REF!</v>
      </c>
      <c r="F19" s="25" t="e">
        <f t="shared" si="8"/>
        <v>#REF!</v>
      </c>
      <c r="G19" s="25" t="e">
        <f t="shared" si="8"/>
        <v>#REF!</v>
      </c>
      <c r="H19" s="25" t="e">
        <f t="shared" si="8"/>
        <v>#REF!</v>
      </c>
      <c r="I19" s="25" t="e">
        <f t="shared" si="8"/>
        <v>#REF!</v>
      </c>
    </row>
    <row r="20" spans="1:9" ht="47.25">
      <c r="A20" s="8" t="s">
        <v>10</v>
      </c>
      <c r="B20" s="9"/>
      <c r="C20" s="29"/>
      <c r="D20" s="25">
        <f aca="true" t="shared" si="9" ref="D20:I20">D22</f>
        <v>87537</v>
      </c>
      <c r="E20" s="25">
        <f t="shared" si="9"/>
        <v>87537</v>
      </c>
      <c r="F20" s="25">
        <f t="shared" si="9"/>
        <v>87537</v>
      </c>
      <c r="G20" s="25">
        <f t="shared" si="9"/>
        <v>87537</v>
      </c>
      <c r="H20" s="25">
        <f t="shared" si="9"/>
        <v>87537</v>
      </c>
      <c r="I20" s="25">
        <f t="shared" si="9"/>
        <v>87537</v>
      </c>
    </row>
    <row r="21" spans="1:9" ht="47.25">
      <c r="A21" s="4" t="s">
        <v>11</v>
      </c>
      <c r="B21" s="2"/>
      <c r="C21" s="29"/>
      <c r="D21" s="25">
        <f aca="true" t="shared" si="10" ref="D21:I21">D22</f>
        <v>87537</v>
      </c>
      <c r="E21" s="25">
        <f t="shared" si="10"/>
        <v>87537</v>
      </c>
      <c r="F21" s="25">
        <f t="shared" si="10"/>
        <v>87537</v>
      </c>
      <c r="G21" s="25">
        <f t="shared" si="10"/>
        <v>87537</v>
      </c>
      <c r="H21" s="25">
        <f t="shared" si="10"/>
        <v>87537</v>
      </c>
      <c r="I21" s="25">
        <f t="shared" si="10"/>
        <v>87537</v>
      </c>
    </row>
    <row r="22" spans="1:9" ht="47.25">
      <c r="A22" s="4" t="s">
        <v>30</v>
      </c>
      <c r="B22" s="2"/>
      <c r="C22" s="29"/>
      <c r="D22" s="25">
        <f aca="true" t="shared" si="11" ref="D22:I22">66600+20937</f>
        <v>87537</v>
      </c>
      <c r="E22" s="25">
        <f t="shared" si="11"/>
        <v>87537</v>
      </c>
      <c r="F22" s="25">
        <f t="shared" si="11"/>
        <v>87537</v>
      </c>
      <c r="G22" s="25">
        <f t="shared" si="11"/>
        <v>87537</v>
      </c>
      <c r="H22" s="25">
        <f t="shared" si="11"/>
        <v>87537</v>
      </c>
      <c r="I22" s="25">
        <f t="shared" si="11"/>
        <v>87537</v>
      </c>
    </row>
    <row r="23" spans="1:9" ht="31.5">
      <c r="A23" s="31" t="s">
        <v>12</v>
      </c>
      <c r="B23" s="32"/>
      <c r="C23" s="29"/>
      <c r="D23" s="25" t="e">
        <f>D24-#REF!</f>
        <v>#REF!</v>
      </c>
      <c r="E23" s="25" t="e">
        <f>E24-#REF!</f>
        <v>#REF!</v>
      </c>
      <c r="F23" s="25" t="e">
        <f>F24-#REF!</f>
        <v>#REF!</v>
      </c>
      <c r="G23" s="25" t="e">
        <f>G24-#REF!</f>
        <v>#REF!</v>
      </c>
      <c r="H23" s="25" t="e">
        <f>H24-#REF!</f>
        <v>#REF!</v>
      </c>
      <c r="I23" s="25" t="e">
        <f>I24-#REF!</f>
        <v>#REF!</v>
      </c>
    </row>
    <row r="24" spans="1:9" ht="31.5">
      <c r="A24" s="7" t="s">
        <v>13</v>
      </c>
      <c r="B24" s="6"/>
      <c r="C24" s="29"/>
      <c r="D24" s="25">
        <f aca="true" t="shared" si="12" ref="D24:I24">D26+D25</f>
        <v>42800</v>
      </c>
      <c r="E24" s="25">
        <f t="shared" si="12"/>
        <v>42800</v>
      </c>
      <c r="F24" s="25">
        <f t="shared" si="12"/>
        <v>42800</v>
      </c>
      <c r="G24" s="25">
        <f t="shared" si="12"/>
        <v>42800</v>
      </c>
      <c r="H24" s="25">
        <f t="shared" si="12"/>
        <v>42800</v>
      </c>
      <c r="I24" s="25">
        <f t="shared" si="12"/>
        <v>42800</v>
      </c>
    </row>
    <row r="25" spans="1:9" ht="47.25">
      <c r="A25" s="4" t="s">
        <v>31</v>
      </c>
      <c r="B25" s="2"/>
      <c r="C25" s="29"/>
      <c r="D25" s="25">
        <v>2800</v>
      </c>
      <c r="E25" s="25">
        <v>2800</v>
      </c>
      <c r="F25" s="25">
        <v>2800</v>
      </c>
      <c r="G25" s="25">
        <v>2800</v>
      </c>
      <c r="H25" s="25">
        <v>2800</v>
      </c>
      <c r="I25" s="25">
        <v>2800</v>
      </c>
    </row>
    <row r="26" spans="1:9" ht="63">
      <c r="A26" s="7" t="s">
        <v>32</v>
      </c>
      <c r="B26" s="6"/>
      <c r="C26" s="29"/>
      <c r="D26" s="25">
        <v>40000</v>
      </c>
      <c r="E26" s="25">
        <v>40000</v>
      </c>
      <c r="F26" s="25">
        <v>40000</v>
      </c>
      <c r="G26" s="25">
        <v>40000</v>
      </c>
      <c r="H26" s="25">
        <v>40000</v>
      </c>
      <c r="I26" s="25">
        <v>40000</v>
      </c>
    </row>
    <row r="27" spans="1:9" s="45" customFormat="1" ht="34.5" customHeight="1">
      <c r="A27" s="42" t="s">
        <v>15</v>
      </c>
      <c r="B27" s="43"/>
      <c r="C27" s="44"/>
      <c r="D27" s="43"/>
      <c r="E27" s="43"/>
      <c r="F27" s="43"/>
      <c r="G27" s="43"/>
      <c r="H27" s="43"/>
      <c r="I27" s="43"/>
    </row>
    <row r="28" spans="1:9" s="49" customFormat="1" ht="111.75" customHeight="1">
      <c r="A28" s="46" t="s">
        <v>22</v>
      </c>
      <c r="B28" s="46"/>
      <c r="C28" s="47"/>
      <c r="D28" s="48"/>
      <c r="E28" s="48"/>
      <c r="F28" s="48"/>
      <c r="G28" s="48"/>
      <c r="H28" s="48"/>
      <c r="I28" s="48"/>
    </row>
    <row r="29" spans="1:9" s="49" customFormat="1" ht="99.75" customHeight="1">
      <c r="A29" s="46" t="s">
        <v>33</v>
      </c>
      <c r="B29" s="46"/>
      <c r="C29" s="47"/>
      <c r="D29" s="48"/>
      <c r="E29" s="48"/>
      <c r="F29" s="48"/>
      <c r="G29" s="48"/>
      <c r="H29" s="48"/>
      <c r="I29" s="48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8"/>
    </row>
    <row r="46" spans="2:3" ht="15.75">
      <c r="B46" s="18"/>
      <c r="C46" s="38"/>
    </row>
    <row r="47" spans="2:3" ht="15.75">
      <c r="B47" s="18"/>
      <c r="C47" s="38"/>
    </row>
    <row r="48" ht="15.75">
      <c r="C48" s="39"/>
    </row>
    <row r="49" ht="15.75">
      <c r="C49" s="39"/>
    </row>
    <row r="50" ht="15.75">
      <c r="C50" s="39"/>
    </row>
    <row r="51" ht="15.75">
      <c r="C51" s="39"/>
    </row>
    <row r="52" ht="15.75">
      <c r="C52" s="39"/>
    </row>
    <row r="53" ht="15.75">
      <c r="C53" s="39"/>
    </row>
    <row r="54" ht="15.75">
      <c r="C54" s="39"/>
    </row>
    <row r="55" ht="15.75">
      <c r="C55" s="39"/>
    </row>
    <row r="56" ht="15.75">
      <c r="C56" s="39"/>
    </row>
    <row r="57" ht="15.75">
      <c r="C57" s="39"/>
    </row>
    <row r="58" ht="15.75">
      <c r="C58" s="39"/>
    </row>
    <row r="59" ht="15.75">
      <c r="C59" s="39"/>
    </row>
    <row r="60" ht="15.75">
      <c r="C60" s="39"/>
    </row>
    <row r="61" ht="15.75">
      <c r="C61" s="39"/>
    </row>
    <row r="62" ht="15.75">
      <c r="C62" s="39"/>
    </row>
    <row r="63" ht="15.75">
      <c r="C63" s="39"/>
    </row>
    <row r="64" ht="15.75">
      <c r="C64" s="39"/>
    </row>
    <row r="65" ht="15.75">
      <c r="C65" s="39"/>
    </row>
    <row r="66" ht="15.75">
      <c r="C66" s="39"/>
    </row>
    <row r="67" ht="15.75">
      <c r="C67" s="39"/>
    </row>
    <row r="68" ht="15.75">
      <c r="C68" s="39"/>
    </row>
    <row r="69" ht="15.75">
      <c r="C69" s="39"/>
    </row>
    <row r="70" ht="15.75">
      <c r="C70" s="39"/>
    </row>
    <row r="71" ht="15.75">
      <c r="C71" s="39"/>
    </row>
    <row r="72" ht="15.75">
      <c r="C72" s="39"/>
    </row>
    <row r="73" ht="15.75">
      <c r="C73" s="39"/>
    </row>
    <row r="74" ht="15.75">
      <c r="C74" s="39"/>
    </row>
    <row r="75" ht="15.75">
      <c r="C75" s="39"/>
    </row>
    <row r="76" ht="15.75">
      <c r="C76" s="39"/>
    </row>
    <row r="77" ht="15.75">
      <c r="C77" s="39"/>
    </row>
    <row r="78" ht="15.75">
      <c r="C78" s="39"/>
    </row>
    <row r="79" ht="15.75">
      <c r="C79" s="39"/>
    </row>
    <row r="80" ht="15.75">
      <c r="C80" s="39"/>
    </row>
    <row r="81" ht="15.75">
      <c r="C81" s="39"/>
    </row>
    <row r="82" ht="15.75">
      <c r="C82" s="39"/>
    </row>
    <row r="83" ht="15.75">
      <c r="C83" s="39"/>
    </row>
    <row r="84" ht="15.75">
      <c r="C84" s="39"/>
    </row>
    <row r="85" ht="15.75">
      <c r="C85" s="39"/>
    </row>
    <row r="86" ht="15.75">
      <c r="C86" s="39"/>
    </row>
    <row r="87" ht="15.75">
      <c r="C87" s="39"/>
    </row>
    <row r="88" ht="15.75">
      <c r="C88" s="39"/>
    </row>
    <row r="89" ht="15.75">
      <c r="C89" s="39"/>
    </row>
    <row r="90" ht="15.75">
      <c r="C90" s="39"/>
    </row>
    <row r="91" ht="15.75">
      <c r="C91" s="39"/>
    </row>
    <row r="92" ht="15.75">
      <c r="C92" s="39"/>
    </row>
    <row r="93" ht="15.75">
      <c r="C93" s="39"/>
    </row>
    <row r="94" ht="15.75">
      <c r="C94" s="39"/>
    </row>
    <row r="95" ht="15.75">
      <c r="C95" s="39"/>
    </row>
    <row r="96" ht="15.75">
      <c r="C96" s="39"/>
    </row>
    <row r="97" ht="15.75">
      <c r="C97" s="39"/>
    </row>
    <row r="98" ht="15.75">
      <c r="C98" s="39"/>
    </row>
    <row r="99" ht="15.75">
      <c r="C99" s="39"/>
    </row>
    <row r="100" ht="15.75">
      <c r="C100" s="39"/>
    </row>
    <row r="101" ht="15.75">
      <c r="C101" s="39"/>
    </row>
    <row r="102" ht="15.75">
      <c r="C102" s="39"/>
    </row>
    <row r="103" ht="15.75">
      <c r="C103" s="39"/>
    </row>
    <row r="104" ht="15.75">
      <c r="C104" s="39"/>
    </row>
    <row r="105" ht="15.75">
      <c r="C105" s="39"/>
    </row>
    <row r="106" ht="15.75">
      <c r="C106" s="39"/>
    </row>
    <row r="107" ht="15.75">
      <c r="C107" s="39"/>
    </row>
    <row r="108" ht="15.75">
      <c r="C108" s="39"/>
    </row>
    <row r="109" ht="15.75">
      <c r="C109" s="39"/>
    </row>
    <row r="110" ht="15.75">
      <c r="C110" s="39"/>
    </row>
    <row r="111" ht="15.75">
      <c r="C111" s="39"/>
    </row>
    <row r="112" ht="15.75">
      <c r="C112" s="39"/>
    </row>
    <row r="113" ht="15.75">
      <c r="C113" s="39"/>
    </row>
    <row r="114" ht="15.75">
      <c r="C114" s="39"/>
    </row>
    <row r="115" ht="15.75">
      <c r="C115" s="39"/>
    </row>
    <row r="116" ht="15.75">
      <c r="C116" s="39"/>
    </row>
    <row r="117" ht="15.75">
      <c r="C117" s="39"/>
    </row>
    <row r="118" ht="15.75">
      <c r="C118" s="39"/>
    </row>
    <row r="119" ht="15.75">
      <c r="C119" s="39"/>
    </row>
    <row r="120" ht="15.75">
      <c r="C120" s="39"/>
    </row>
    <row r="121" ht="15.75">
      <c r="C121" s="39"/>
    </row>
    <row r="122" ht="15.75">
      <c r="C122" s="39"/>
    </row>
    <row r="123" ht="15.75">
      <c r="C123" s="39"/>
    </row>
    <row r="124" ht="15.75">
      <c r="C124" s="39"/>
    </row>
    <row r="125" ht="15.75">
      <c r="C125" s="39"/>
    </row>
    <row r="126" ht="15.75">
      <c r="C126" s="39"/>
    </row>
    <row r="127" ht="15.75">
      <c r="C127" s="39"/>
    </row>
    <row r="128" ht="15.75">
      <c r="C128" s="39"/>
    </row>
    <row r="129" ht="15.75">
      <c r="C129" s="39"/>
    </row>
    <row r="130" ht="15.75">
      <c r="C130" s="39"/>
    </row>
    <row r="131" ht="15.75">
      <c r="C131" s="39"/>
    </row>
    <row r="132" ht="15.75">
      <c r="C132" s="39"/>
    </row>
    <row r="133" ht="15.75">
      <c r="C133" s="39"/>
    </row>
    <row r="134" ht="15.75">
      <c r="C134" s="39"/>
    </row>
    <row r="135" ht="15.75">
      <c r="C135" s="39"/>
    </row>
    <row r="136" ht="15.75">
      <c r="C136" s="39"/>
    </row>
    <row r="137" ht="15.75">
      <c r="C137" s="39"/>
    </row>
    <row r="138" ht="15.75">
      <c r="C138" s="39"/>
    </row>
    <row r="139" ht="15.75">
      <c r="C139" s="39"/>
    </row>
    <row r="140" ht="15.75">
      <c r="C140" s="39"/>
    </row>
    <row r="141" ht="15.75">
      <c r="C141" s="39"/>
    </row>
    <row r="142" ht="15.75">
      <c r="C142" s="39"/>
    </row>
    <row r="143" ht="15.75">
      <c r="C143" s="39"/>
    </row>
    <row r="144" ht="15.75">
      <c r="C144" s="39"/>
    </row>
    <row r="145" ht="15.75">
      <c r="C145" s="39"/>
    </row>
    <row r="146" ht="15.75">
      <c r="C146" s="39"/>
    </row>
    <row r="147" ht="15.75">
      <c r="C147" s="39"/>
    </row>
    <row r="148" ht="15.75">
      <c r="C148" s="39"/>
    </row>
    <row r="149" ht="15.75">
      <c r="C149" s="39"/>
    </row>
    <row r="150" ht="15.75">
      <c r="C150" s="39"/>
    </row>
    <row r="151" ht="15.75">
      <c r="C151" s="39"/>
    </row>
    <row r="152" ht="15.75">
      <c r="C152" s="39"/>
    </row>
    <row r="153" ht="15.75">
      <c r="C153" s="39"/>
    </row>
    <row r="154" ht="15.75">
      <c r="C154" s="39"/>
    </row>
    <row r="155" ht="15.75">
      <c r="C155" s="39"/>
    </row>
    <row r="156" ht="15.75">
      <c r="C156" s="39"/>
    </row>
    <row r="157" ht="15.75">
      <c r="C157" s="39"/>
    </row>
  </sheetData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BreakPreview" zoomScale="60" workbookViewId="0" topLeftCell="A1">
      <selection activeCell="D1" sqref="D1:E1"/>
    </sheetView>
  </sheetViews>
  <sheetFormatPr defaultColWidth="9.00390625" defaultRowHeight="12.75"/>
  <cols>
    <col min="1" max="1" width="46.375" style="19" customWidth="1"/>
    <col min="2" max="2" width="18.00390625" style="19" customWidth="1"/>
    <col min="3" max="3" width="21.875" style="19" customWidth="1"/>
    <col min="4" max="4" width="16.875" style="19" customWidth="1"/>
    <col min="5" max="5" width="25.75390625" style="19" customWidth="1"/>
    <col min="6" max="16384" width="9.125" style="19" customWidth="1"/>
  </cols>
  <sheetData>
    <row r="1" spans="4:5" ht="102.75" customHeight="1">
      <c r="D1" s="57" t="s">
        <v>41</v>
      </c>
      <c r="E1" s="57"/>
    </row>
    <row r="3" spans="3:11" ht="18.75">
      <c r="C3" s="26"/>
      <c r="D3" s="26"/>
      <c r="E3" s="27"/>
      <c r="F3" s="27"/>
      <c r="G3" s="27"/>
      <c r="H3" s="27"/>
      <c r="I3" s="27"/>
      <c r="J3" s="27"/>
      <c r="K3" s="27"/>
    </row>
    <row r="4" spans="1:5" ht="36.75" customHeight="1">
      <c r="A4" s="58" t="s">
        <v>39</v>
      </c>
      <c r="B4" s="58"/>
      <c r="C4" s="58"/>
      <c r="D4" s="58"/>
      <c r="E4" s="58"/>
    </row>
    <row r="5" ht="18.75">
      <c r="E5" s="19" t="s">
        <v>16</v>
      </c>
    </row>
    <row r="6" spans="1:5" ht="18.75">
      <c r="A6" s="59" t="s">
        <v>24</v>
      </c>
      <c r="B6" s="59" t="s">
        <v>25</v>
      </c>
      <c r="C6" s="59"/>
      <c r="D6" s="59" t="s">
        <v>23</v>
      </c>
      <c r="E6" s="59"/>
    </row>
    <row r="7" spans="1:5" ht="135" customHeight="1">
      <c r="A7" s="59"/>
      <c r="B7" s="21" t="s">
        <v>17</v>
      </c>
      <c r="C7" s="21" t="s">
        <v>18</v>
      </c>
      <c r="D7" s="21" t="s">
        <v>17</v>
      </c>
      <c r="E7" s="21" t="s">
        <v>18</v>
      </c>
    </row>
    <row r="8" spans="1:5" ht="33.75" customHeight="1">
      <c r="A8" s="20" t="s">
        <v>36</v>
      </c>
      <c r="B8" s="52">
        <f>B10+B11</f>
        <v>40557.70502</v>
      </c>
      <c r="C8" s="52">
        <f>C10+C11</f>
        <v>24085.20502</v>
      </c>
      <c r="D8" s="52">
        <f>D10+D11</f>
        <v>42784.4</v>
      </c>
      <c r="E8" s="52">
        <f>E10+E11</f>
        <v>24000</v>
      </c>
    </row>
    <row r="9" spans="1:5" ht="18.75">
      <c r="A9" s="20" t="s">
        <v>37</v>
      </c>
      <c r="B9" s="40"/>
      <c r="C9" s="22"/>
      <c r="D9" s="23"/>
      <c r="E9" s="23"/>
    </row>
    <row r="10" spans="1:5" ht="36.75" customHeight="1">
      <c r="A10" s="50" t="s">
        <v>38</v>
      </c>
      <c r="B10" s="51">
        <v>30557.70502</v>
      </c>
      <c r="C10" s="24"/>
      <c r="D10" s="53">
        <v>32784.4</v>
      </c>
      <c r="E10" s="53"/>
    </row>
    <row r="11" spans="1:5" ht="48">
      <c r="A11" s="50" t="s">
        <v>40</v>
      </c>
      <c r="B11" s="54">
        <v>10000</v>
      </c>
      <c r="C11" s="21">
        <v>24085.20502</v>
      </c>
      <c r="D11" s="54">
        <v>10000</v>
      </c>
      <c r="E11" s="54">
        <v>24000</v>
      </c>
    </row>
  </sheetData>
  <mergeCells count="5">
    <mergeCell ref="D1:E1"/>
    <mergeCell ref="A4:E4"/>
    <mergeCell ref="A6:A7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2009-08-18T01:24:32Z</cp:lastPrinted>
  <dcterms:created xsi:type="dcterms:W3CDTF">2007-09-12T09:25:25Z</dcterms:created>
  <dcterms:modified xsi:type="dcterms:W3CDTF">2009-09-18T02:56:13Z</dcterms:modified>
  <cp:category/>
  <cp:version/>
  <cp:contentType/>
  <cp:contentStatus/>
</cp:coreProperties>
</file>