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firstSheet="1" activeTab="1"/>
  </bookViews>
  <sheets>
    <sheet name="   приложение 1" sheetId="1" r:id="rId1"/>
    <sheet name="прил17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<sst xmlns="http://schemas.openxmlformats.org/spreadsheetml/2006/main" count="44" uniqueCount="43">
  <si>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Дефицит бюджета</t>
  </si>
  <si>
    <t>Источники внутреннего финансирования  дефицита бюджета:</t>
  </si>
  <si>
    <t>в том числе:</t>
  </si>
  <si>
    <t>Изменение остатков стредств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</si>
  <si>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</si>
  <si>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</si>
  <si>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</si>
  <si>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</si>
  <si>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</si>
  <si>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</si>
  <si>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</si>
  <si>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</si>
  <si>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</si>
  <si>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</si>
  <si>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</si>
  <si>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</si>
  <si>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(тыс.рублей)</t>
  </si>
  <si>
    <t>Объем привлечения средств</t>
  </si>
  <si>
    <t>Объем средств, направляемых на погашение основной суммы долга</t>
  </si>
  <si>
    <t>Код бюджетной классификации</t>
  </si>
  <si>
    <t>тыс.руб.</t>
  </si>
  <si>
    <t xml:space="preserve">Сумма </t>
  </si>
  <si>
    <t>Исполнение государственных и муниципальных гарантий в валюте Российской Феднерации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</si>
  <si>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Виды заимствований</t>
  </si>
  <si>
    <t>Получение кредитов от кредитных организаций местными бюджетами бюджетами с в валюте Российской Федерации</t>
  </si>
  <si>
    <t>Погашение местными бюджетами  кредитов от кредитных организаций в валюте Российской Федерации</t>
  </si>
  <si>
    <t xml:space="preserve">Бюджетные кредиты, полученные от других бюджетов бюджетной системы РФ местными бюджетами  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</si>
  <si>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</si>
  <si>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 xml:space="preserve">Средства от продажи акций и иных форм участия в капитале, находящихся в  собственности муниципальных образований  </t>
  </si>
  <si>
    <t>Возврат бюджетных кредитов, предоставленных юридическим лицам из местных бюджетов  в валюте Российской Федерации</t>
  </si>
  <si>
    <t>Возврат бюджетных кредитов, предоставленных другим бюджетам бюджетной системы Российской Федерации из местных бюджетов 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</si>
  <si>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</si>
  <si>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Источники финансирования дефицита  бюджета муниципального образования "__________ район"на 2009 год</t>
  </si>
  <si>
    <t>Приложение 1
к решению «О бюджете 
муниципального образования "___________ район"
на 2009 год и на плановый 
период 2010 и 2011 годов»</t>
  </si>
  <si>
    <t>Муниципальные внутренние заимстования</t>
  </si>
  <si>
    <t>в том числе</t>
  </si>
  <si>
    <t>Кредиты от кредитных организаций в валюте Российской Федерации</t>
  </si>
  <si>
    <t>Программа муниципальных внутренних заимствований муниципального образования "Майминский район"  на 2011 год</t>
  </si>
  <si>
    <t>Приложение №17
к Решению "О бюджете МО "Майминский район" на 2011 год и на плановый период 2012 и 2013 годов"</t>
  </si>
  <si>
    <t>Приложение № 17</t>
  </si>
  <si>
    <t>к Решению "О внесениии изменений и дополнений в Решение сессии "О бюджете МО " Майминский район" на 2011 год  и  плановый период 2012 и 2013 годов"</t>
  </si>
  <si>
    <t>№21-02 от 28.12.2010г.</t>
  </si>
  <si>
    <t>№20-09 от 26.11.2010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</si>
</sst>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#,##0.00000"/>
    <numFmt numFmtId="181" formatCode="#,##0.0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" xfId="0" applyFont="1" applyFill="1" applyBorder="1" applyAlignment="1">
      <alignment horizontal="justify"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/>
    </xf>
    <xf numFmtId="49" fontId="4" fillId="0" borderId="1" xfId="18" applyNumberFormat="1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justify"/>
      <protection/>
    </xf>
    <xf numFmtId="0" fontId="5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3" fontId="4" fillId="0" borderId="0" xfId="2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43" fontId="4" fillId="0" borderId="0" xfId="2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3" fontId="7" fillId="0" borderId="0" xfId="2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3" fontId="5" fillId="0" borderId="0" xfId="2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wrapText="1"/>
    </xf>
    <xf numFmtId="43" fontId="5" fillId="0" borderId="1" xfId="2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9" fontId="5" fillId="0" borderId="1" xfId="21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0" fontId="5" fillId="0" borderId="1" xfId="18" applyFont="1" applyFill="1" applyBorder="1" applyAlignment="1">
      <alignment horizontal="justify"/>
      <protection/>
    </xf>
    <xf numFmtId="49" fontId="5" fillId="0" borderId="1" xfId="18" applyNumberFormat="1" applyFont="1" applyFill="1" applyBorder="1" applyAlignment="1">
      <alignment horizontal="center"/>
      <protection/>
    </xf>
    <xf numFmtId="0" fontId="5" fillId="0" borderId="1" xfId="0" applyFont="1" applyFill="1" applyBorder="1" applyAlignment="1">
      <alignment/>
    </xf>
    <xf numFmtId="43" fontId="5" fillId="0" borderId="1" xfId="2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3" fontId="4" fillId="0" borderId="0" xfId="21" applyFont="1" applyFill="1" applyAlignment="1">
      <alignment horizontal="right"/>
    </xf>
    <xf numFmtId="43" fontId="4" fillId="0" borderId="0" xfId="21" applyFont="1" applyFill="1" applyBorder="1" applyAlignment="1">
      <alignment horizontal="center"/>
    </xf>
    <xf numFmtId="43" fontId="4" fillId="0" borderId="0" xfId="21" applyFont="1" applyFill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43" fontId="5" fillId="0" borderId="1" xfId="2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wrapText="1"/>
    </xf>
    <xf numFmtId="43" fontId="4" fillId="0" borderId="1" xfId="2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9" fontId="8" fillId="0" borderId="1" xfId="0" applyNumberFormat="1" applyFont="1" applyBorder="1" applyAlignment="1">
      <alignment horizontal="center" wrapText="1"/>
    </xf>
    <xf numFmtId="179" fontId="8" fillId="0" borderId="1" xfId="0" applyNumberFormat="1" applyFont="1" applyBorder="1" applyAlignment="1">
      <alignment wrapText="1"/>
    </xf>
    <xf numFmtId="179" fontId="8" fillId="0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vertical="justify"/>
    </xf>
    <xf numFmtId="0" fontId="4" fillId="0" borderId="0" xfId="0" applyFont="1" applyFill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179" fontId="8" fillId="0" borderId="7" xfId="0" applyNumberFormat="1" applyFont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justify" wrapText="1"/>
    </xf>
    <xf numFmtId="179" fontId="8" fillId="0" borderId="7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justify"/>
    </xf>
    <xf numFmtId="179" fontId="8" fillId="0" borderId="8" xfId="0" applyNumberFormat="1" applyFont="1" applyBorder="1" applyAlignment="1">
      <alignment horizontal="center" wrapText="1"/>
    </xf>
    <xf numFmtId="179" fontId="8" fillId="0" borderId="9" xfId="0" applyNumberFormat="1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источник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view="pageBreakPreview" zoomScale="60" zoomScaleNormal="75" workbookViewId="0" topLeftCell="A1">
      <selection activeCell="B1" sqref="B1:I1"/>
    </sheetView>
  </sheetViews>
  <sheetFormatPr defaultColWidth="9.00390625" defaultRowHeight="12.75"/>
  <cols>
    <col min="1" max="1" width="53.375" style="3" customWidth="1"/>
    <col min="2" max="2" width="29.625" style="3" customWidth="1"/>
    <col min="3" max="3" width="34.25390625" style="11" customWidth="1"/>
    <col min="4" max="9" width="0" style="3" hidden="1" customWidth="1"/>
    <col min="10" max="16384" width="9.125" style="3" customWidth="1"/>
  </cols>
  <sheetData>
    <row r="1" spans="2:9" ht="88.5" customHeight="1">
      <c r="B1" s="63" t="s">
        <v>33</v>
      </c>
      <c r="C1" s="63"/>
      <c r="D1" s="63"/>
      <c r="E1" s="63"/>
      <c r="F1" s="63"/>
      <c r="G1" s="63"/>
      <c r="H1" s="63"/>
      <c r="I1" s="63"/>
    </row>
    <row r="2" spans="1:3" ht="56.25" customHeight="1">
      <c r="A2" s="62" t="s">
        <v>32</v>
      </c>
      <c r="B2" s="62"/>
      <c r="C2" s="62"/>
    </row>
    <row r="3" spans="2:3" ht="18.75" customHeight="1">
      <c r="B3" s="31"/>
      <c r="C3" s="32" t="s">
        <v>20</v>
      </c>
    </row>
    <row r="4" spans="1:3" ht="31.5">
      <c r="A4" s="29"/>
      <c r="B4" s="35" t="s">
        <v>19</v>
      </c>
      <c r="C4" s="28" t="s">
        <v>21</v>
      </c>
    </row>
    <row r="5" spans="1:9" ht="15.75">
      <c r="A5" s="27" t="s">
        <v>0</v>
      </c>
      <c r="B5" s="5"/>
      <c r="C5" s="23"/>
      <c r="D5" s="21">
        <v>395978.2</v>
      </c>
      <c r="E5" s="21">
        <v>395978.2</v>
      </c>
      <c r="F5" s="21">
        <v>395978.2</v>
      </c>
      <c r="G5" s="21">
        <v>395978.2</v>
      </c>
      <c r="H5" s="21">
        <v>395978.2</v>
      </c>
      <c r="I5" s="21">
        <v>395978.2</v>
      </c>
    </row>
    <row r="6" spans="1:9" ht="31.5">
      <c r="A6" s="8" t="s">
        <v>1</v>
      </c>
      <c r="B6" s="9"/>
      <c r="C6" s="23"/>
      <c r="D6" s="21" t="e">
        <f aca="true" t="shared" si="0" ref="D6:I6">D9+D14+D19</f>
        <v>#REF!</v>
      </c>
      <c r="E6" s="21" t="e">
        <f t="shared" si="0"/>
        <v>#REF!</v>
      </c>
      <c r="F6" s="21" t="e">
        <f t="shared" si="0"/>
        <v>#REF!</v>
      </c>
      <c r="G6" s="21" t="e">
        <f t="shared" si="0"/>
        <v>#REF!</v>
      </c>
      <c r="H6" s="21" t="e">
        <f t="shared" si="0"/>
        <v>#REF!</v>
      </c>
      <c r="I6" s="21" t="e">
        <f t="shared" si="0"/>
        <v>#REF!</v>
      </c>
    </row>
    <row r="7" spans="1:9" ht="15.75">
      <c r="A7" s="4" t="s">
        <v>2</v>
      </c>
      <c r="B7" s="5"/>
      <c r="C7" s="23"/>
      <c r="D7" s="21"/>
      <c r="E7" s="21"/>
      <c r="F7" s="21"/>
      <c r="G7" s="21"/>
      <c r="H7" s="21"/>
      <c r="I7" s="21"/>
    </row>
    <row r="8" spans="1:9" ht="31.5">
      <c r="A8" s="22" t="s">
        <v>3</v>
      </c>
      <c r="B8" s="2"/>
      <c r="C8" s="23"/>
      <c r="D8" s="21" t="e">
        <f>#REF!</f>
        <v>#REF!</v>
      </c>
      <c r="E8" s="21" t="e">
        <f>#REF!</f>
        <v>#REF!</v>
      </c>
      <c r="F8" s="21" t="e">
        <f>#REF!</f>
        <v>#REF!</v>
      </c>
      <c r="G8" s="21" t="e">
        <f>#REF!</f>
        <v>#REF!</v>
      </c>
      <c r="H8" s="21" t="e">
        <f>#REF!</f>
        <v>#REF!</v>
      </c>
      <c r="I8" s="21" t="e">
        <f>#REF!</f>
        <v>#REF!</v>
      </c>
    </row>
    <row r="9" spans="1:9" s="10" customFormat="1" ht="31.5">
      <c r="A9" s="8" t="s">
        <v>4</v>
      </c>
      <c r="B9" s="9"/>
      <c r="C9" s="23"/>
      <c r="D9" s="21" t="e">
        <f aca="true" t="shared" si="1" ref="D9:I9">D10-D12</f>
        <v>#REF!</v>
      </c>
      <c r="E9" s="21" t="e">
        <f t="shared" si="1"/>
        <v>#REF!</v>
      </c>
      <c r="F9" s="21" t="e">
        <f t="shared" si="1"/>
        <v>#REF!</v>
      </c>
      <c r="G9" s="21" t="e">
        <f t="shared" si="1"/>
        <v>#REF!</v>
      </c>
      <c r="H9" s="21" t="e">
        <f t="shared" si="1"/>
        <v>#REF!</v>
      </c>
      <c r="I9" s="21" t="e">
        <f t="shared" si="1"/>
        <v>#REF!</v>
      </c>
    </row>
    <row r="10" spans="1:9" ht="31.5">
      <c r="A10" s="1" t="s">
        <v>5</v>
      </c>
      <c r="B10" s="2"/>
      <c r="C10" s="23"/>
      <c r="D10" s="21" t="e">
        <f aca="true" t="shared" si="2" ref="D10:I10">D11</f>
        <v>#REF!</v>
      </c>
      <c r="E10" s="21" t="e">
        <f t="shared" si="2"/>
        <v>#REF!</v>
      </c>
      <c r="F10" s="21" t="e">
        <f t="shared" si="2"/>
        <v>#REF!</v>
      </c>
      <c r="G10" s="21" t="e">
        <f t="shared" si="2"/>
        <v>#REF!</v>
      </c>
      <c r="H10" s="21" t="e">
        <f t="shared" si="2"/>
        <v>#REF!</v>
      </c>
      <c r="I10" s="21" t="e">
        <f t="shared" si="2"/>
        <v>#REF!</v>
      </c>
    </row>
    <row r="11" spans="1:9" ht="47.25">
      <c r="A11" s="4" t="s">
        <v>24</v>
      </c>
      <c r="B11" s="2"/>
      <c r="C11" s="23"/>
      <c r="D11" s="21" t="e">
        <f>D13+#REF!+D18-D16-D19</f>
        <v>#REF!</v>
      </c>
      <c r="E11" s="21" t="e">
        <f>E13+#REF!+E18-E16-E19</f>
        <v>#REF!</v>
      </c>
      <c r="F11" s="21" t="e">
        <f>F13+#REF!+F18-F16-F19</f>
        <v>#REF!</v>
      </c>
      <c r="G11" s="21" t="e">
        <f>G13+#REF!+G18-G16-G19</f>
        <v>#REF!</v>
      </c>
      <c r="H11" s="21" t="e">
        <f>H13+#REF!+H18-H16-H19</f>
        <v>#REF!</v>
      </c>
      <c r="I11" s="21" t="e">
        <f>I13+#REF!+I18-I16-I19</f>
        <v>#REF!</v>
      </c>
    </row>
    <row r="12" spans="1:9" ht="47.25">
      <c r="A12" s="4" t="s">
        <v>7</v>
      </c>
      <c r="B12" s="2"/>
      <c r="C12" s="23"/>
      <c r="D12" s="21">
        <f aca="true" t="shared" si="3" ref="D12:I12">D13</f>
        <v>160000</v>
      </c>
      <c r="E12" s="21">
        <f t="shared" si="3"/>
        <v>160000</v>
      </c>
      <c r="F12" s="21">
        <f t="shared" si="3"/>
        <v>160000</v>
      </c>
      <c r="G12" s="21">
        <f t="shared" si="3"/>
        <v>160000</v>
      </c>
      <c r="H12" s="21">
        <f t="shared" si="3"/>
        <v>160000</v>
      </c>
      <c r="I12" s="21">
        <f t="shared" si="3"/>
        <v>160000</v>
      </c>
    </row>
    <row r="13" spans="1:9" ht="47.25">
      <c r="A13" s="4" t="s">
        <v>25</v>
      </c>
      <c r="B13" s="2"/>
      <c r="C13" s="23"/>
      <c r="D13" s="21">
        <v>160000</v>
      </c>
      <c r="E13" s="21">
        <v>160000</v>
      </c>
      <c r="F13" s="21">
        <v>160000</v>
      </c>
      <c r="G13" s="21">
        <v>160000</v>
      </c>
      <c r="H13" s="21">
        <v>160000</v>
      </c>
      <c r="I13" s="21">
        <v>160000</v>
      </c>
    </row>
    <row r="14" spans="1:9" s="10" customFormat="1" ht="31.5">
      <c r="A14" s="8" t="s">
        <v>8</v>
      </c>
      <c r="B14" s="9"/>
      <c r="C14" s="23"/>
      <c r="D14" s="21">
        <f aca="true" t="shared" si="4" ref="D14:I14">D15-D17</f>
        <v>-4978.640000000014</v>
      </c>
      <c r="E14" s="21">
        <f t="shared" si="4"/>
        <v>-4978.640000000014</v>
      </c>
      <c r="F14" s="21">
        <f t="shared" si="4"/>
        <v>-4978.640000000014</v>
      </c>
      <c r="G14" s="21">
        <f t="shared" si="4"/>
        <v>-4978.640000000014</v>
      </c>
      <c r="H14" s="21">
        <f t="shared" si="4"/>
        <v>-4978.640000000014</v>
      </c>
      <c r="I14" s="21">
        <f t="shared" si="4"/>
        <v>-4978.640000000014</v>
      </c>
    </row>
    <row r="15" spans="1:9" ht="31.5">
      <c r="A15" s="4" t="s">
        <v>6</v>
      </c>
      <c r="B15" s="2"/>
      <c r="C15" s="23"/>
      <c r="D15" s="21">
        <f aca="true" t="shared" si="5" ref="D15:I15">D16</f>
        <v>250000</v>
      </c>
      <c r="E15" s="21">
        <f t="shared" si="5"/>
        <v>250000</v>
      </c>
      <c r="F15" s="21">
        <f t="shared" si="5"/>
        <v>250000</v>
      </c>
      <c r="G15" s="21">
        <f t="shared" si="5"/>
        <v>250000</v>
      </c>
      <c r="H15" s="21">
        <f t="shared" si="5"/>
        <v>250000</v>
      </c>
      <c r="I15" s="21">
        <f t="shared" si="5"/>
        <v>250000</v>
      </c>
    </row>
    <row r="16" spans="1:9" ht="47.25">
      <c r="A16" s="4" t="s">
        <v>26</v>
      </c>
      <c r="B16" s="2"/>
      <c r="C16" s="23"/>
      <c r="D16" s="21">
        <v>250000</v>
      </c>
      <c r="E16" s="21">
        <v>250000</v>
      </c>
      <c r="F16" s="21">
        <v>250000</v>
      </c>
      <c r="G16" s="21">
        <v>250000</v>
      </c>
      <c r="H16" s="21">
        <v>250000</v>
      </c>
      <c r="I16" s="21">
        <v>250000</v>
      </c>
    </row>
    <row r="17" spans="1:9" ht="47.25">
      <c r="A17" s="4" t="s">
        <v>9</v>
      </c>
      <c r="B17" s="2"/>
      <c r="C17" s="23"/>
      <c r="D17" s="21">
        <f aca="true" t="shared" si="6" ref="D17:I17">D18</f>
        <v>254978.64</v>
      </c>
      <c r="E17" s="21">
        <f t="shared" si="6"/>
        <v>254978.64</v>
      </c>
      <c r="F17" s="21">
        <f t="shared" si="6"/>
        <v>254978.64</v>
      </c>
      <c r="G17" s="21">
        <f t="shared" si="6"/>
        <v>254978.64</v>
      </c>
      <c r="H17" s="21">
        <f t="shared" si="6"/>
        <v>254978.64</v>
      </c>
      <c r="I17" s="21">
        <f t="shared" si="6"/>
        <v>254978.64</v>
      </c>
    </row>
    <row r="18" spans="1:9" ht="47.25">
      <c r="A18" s="4" t="s">
        <v>27</v>
      </c>
      <c r="B18" s="5"/>
      <c r="C18" s="23"/>
      <c r="D18" s="21">
        <f aca="true" t="shared" si="7" ref="D18:I18">4978.64+250000</f>
        <v>254978.64</v>
      </c>
      <c r="E18" s="21">
        <f t="shared" si="7"/>
        <v>254978.64</v>
      </c>
      <c r="F18" s="21">
        <f t="shared" si="7"/>
        <v>254978.64</v>
      </c>
      <c r="G18" s="21">
        <f t="shared" si="7"/>
        <v>254978.64</v>
      </c>
      <c r="H18" s="21">
        <f t="shared" si="7"/>
        <v>254978.64</v>
      </c>
      <c r="I18" s="21">
        <f t="shared" si="7"/>
        <v>254978.64</v>
      </c>
    </row>
    <row r="19" spans="1:9" s="10" customFormat="1" ht="31.5">
      <c r="A19" s="8" t="s">
        <v>14</v>
      </c>
      <c r="B19" s="24"/>
      <c r="C19" s="23"/>
      <c r="D19" s="21" t="e">
        <f aca="true" t="shared" si="8" ref="D19:I19">D20+D23</f>
        <v>#REF!</v>
      </c>
      <c r="E19" s="21" t="e">
        <f t="shared" si="8"/>
        <v>#REF!</v>
      </c>
      <c r="F19" s="21" t="e">
        <f t="shared" si="8"/>
        <v>#REF!</v>
      </c>
      <c r="G19" s="21" t="e">
        <f t="shared" si="8"/>
        <v>#REF!</v>
      </c>
      <c r="H19" s="21" t="e">
        <f t="shared" si="8"/>
        <v>#REF!</v>
      </c>
      <c r="I19" s="21" t="e">
        <f t="shared" si="8"/>
        <v>#REF!</v>
      </c>
    </row>
    <row r="20" spans="1:9" ht="47.25">
      <c r="A20" s="8" t="s">
        <v>10</v>
      </c>
      <c r="B20" s="9"/>
      <c r="C20" s="23"/>
      <c r="D20" s="21">
        <f aca="true" t="shared" si="9" ref="D20:I20">D22</f>
        <v>87537</v>
      </c>
      <c r="E20" s="21">
        <f t="shared" si="9"/>
        <v>87537</v>
      </c>
      <c r="F20" s="21">
        <f t="shared" si="9"/>
        <v>87537</v>
      </c>
      <c r="G20" s="21">
        <f t="shared" si="9"/>
        <v>87537</v>
      </c>
      <c r="H20" s="21">
        <f t="shared" si="9"/>
        <v>87537</v>
      </c>
      <c r="I20" s="21">
        <f t="shared" si="9"/>
        <v>87537</v>
      </c>
    </row>
    <row r="21" spans="1:9" ht="47.25">
      <c r="A21" s="4" t="s">
        <v>11</v>
      </c>
      <c r="B21" s="2"/>
      <c r="C21" s="23"/>
      <c r="D21" s="21">
        <f aca="true" t="shared" si="10" ref="D21:I21">D22</f>
        <v>87537</v>
      </c>
      <c r="E21" s="21">
        <f t="shared" si="10"/>
        <v>87537</v>
      </c>
      <c r="F21" s="21">
        <f t="shared" si="10"/>
        <v>87537</v>
      </c>
      <c r="G21" s="21">
        <f t="shared" si="10"/>
        <v>87537</v>
      </c>
      <c r="H21" s="21">
        <f t="shared" si="10"/>
        <v>87537</v>
      </c>
      <c r="I21" s="21">
        <f t="shared" si="10"/>
        <v>87537</v>
      </c>
    </row>
    <row r="22" spans="1:9" ht="47.25">
      <c r="A22" s="4" t="s">
        <v>28</v>
      </c>
      <c r="B22" s="2"/>
      <c r="C22" s="23"/>
      <c r="D22" s="21">
        <f aca="true" t="shared" si="11" ref="D22:I22">66600+20937</f>
        <v>87537</v>
      </c>
      <c r="E22" s="21">
        <f t="shared" si="11"/>
        <v>87537</v>
      </c>
      <c r="F22" s="21">
        <f t="shared" si="11"/>
        <v>87537</v>
      </c>
      <c r="G22" s="21">
        <f t="shared" si="11"/>
        <v>87537</v>
      </c>
      <c r="H22" s="21">
        <f t="shared" si="11"/>
        <v>87537</v>
      </c>
      <c r="I22" s="21">
        <f t="shared" si="11"/>
        <v>87537</v>
      </c>
    </row>
    <row r="23" spans="1:9" ht="31.5">
      <c r="A23" s="25" t="s">
        <v>12</v>
      </c>
      <c r="B23" s="26"/>
      <c r="C23" s="23"/>
      <c r="D23" s="21" t="e">
        <f>D24-#REF!</f>
        <v>#REF!</v>
      </c>
      <c r="E23" s="21" t="e">
        <f>E24-#REF!</f>
        <v>#REF!</v>
      </c>
      <c r="F23" s="21" t="e">
        <f>F24-#REF!</f>
        <v>#REF!</v>
      </c>
      <c r="G23" s="21" t="e">
        <f>G24-#REF!</f>
        <v>#REF!</v>
      </c>
      <c r="H23" s="21" t="e">
        <f>H24-#REF!</f>
        <v>#REF!</v>
      </c>
      <c r="I23" s="21" t="e">
        <f>I24-#REF!</f>
        <v>#REF!</v>
      </c>
    </row>
    <row r="24" spans="1:9" ht="31.5">
      <c r="A24" s="7" t="s">
        <v>13</v>
      </c>
      <c r="B24" s="6"/>
      <c r="C24" s="23"/>
      <c r="D24" s="21">
        <f aca="true" t="shared" si="12" ref="D24:I24">D26+D25</f>
        <v>42800</v>
      </c>
      <c r="E24" s="21">
        <f t="shared" si="12"/>
        <v>42800</v>
      </c>
      <c r="F24" s="21">
        <f t="shared" si="12"/>
        <v>42800</v>
      </c>
      <c r="G24" s="21">
        <f t="shared" si="12"/>
        <v>42800</v>
      </c>
      <c r="H24" s="21">
        <f t="shared" si="12"/>
        <v>42800</v>
      </c>
      <c r="I24" s="21">
        <f t="shared" si="12"/>
        <v>42800</v>
      </c>
    </row>
    <row r="25" spans="1:9" ht="47.25">
      <c r="A25" s="4" t="s">
        <v>29</v>
      </c>
      <c r="B25" s="2"/>
      <c r="C25" s="23"/>
      <c r="D25" s="21">
        <v>2800</v>
      </c>
      <c r="E25" s="21">
        <v>2800</v>
      </c>
      <c r="F25" s="21">
        <v>2800</v>
      </c>
      <c r="G25" s="21">
        <v>2800</v>
      </c>
      <c r="H25" s="21">
        <v>2800</v>
      </c>
      <c r="I25" s="21">
        <v>2800</v>
      </c>
    </row>
    <row r="26" spans="1:9" ht="63">
      <c r="A26" s="7" t="s">
        <v>30</v>
      </c>
      <c r="B26" s="6"/>
      <c r="C26" s="23"/>
      <c r="D26" s="21">
        <v>40000</v>
      </c>
      <c r="E26" s="21">
        <v>40000</v>
      </c>
      <c r="F26" s="21">
        <v>40000</v>
      </c>
      <c r="G26" s="21">
        <v>40000</v>
      </c>
      <c r="H26" s="21">
        <v>40000</v>
      </c>
      <c r="I26" s="21">
        <v>40000</v>
      </c>
    </row>
    <row r="27" spans="1:9" s="39" customFormat="1" ht="34.5" customHeight="1">
      <c r="A27" s="36" t="s">
        <v>15</v>
      </c>
      <c r="B27" s="37"/>
      <c r="C27" s="38"/>
      <c r="D27" s="37"/>
      <c r="E27" s="37"/>
      <c r="F27" s="37"/>
      <c r="G27" s="37"/>
      <c r="H27" s="37"/>
      <c r="I27" s="37"/>
    </row>
    <row r="28" spans="1:9" s="43" customFormat="1" ht="111.75" customHeight="1">
      <c r="A28" s="40" t="s">
        <v>22</v>
      </c>
      <c r="B28" s="40"/>
      <c r="C28" s="41"/>
      <c r="D28" s="42"/>
      <c r="E28" s="42"/>
      <c r="F28" s="42"/>
      <c r="G28" s="42"/>
      <c r="H28" s="42"/>
      <c r="I28" s="42"/>
    </row>
    <row r="29" spans="1:9" s="43" customFormat="1" ht="99.75" customHeight="1">
      <c r="A29" s="40" t="s">
        <v>31</v>
      </c>
      <c r="B29" s="40"/>
      <c r="C29" s="41"/>
      <c r="D29" s="42"/>
      <c r="E29" s="42"/>
      <c r="F29" s="42"/>
      <c r="G29" s="42"/>
      <c r="H29" s="42"/>
      <c r="I29" s="42"/>
    </row>
    <row r="30" spans="2:3" ht="15.75">
      <c r="B30" s="12"/>
      <c r="C30" s="13"/>
    </row>
    <row r="31" spans="2:3" ht="15.75">
      <c r="B31" s="12"/>
      <c r="C31" s="13"/>
    </row>
    <row r="32" spans="2:3" ht="15.75">
      <c r="B32" s="12"/>
      <c r="C32" s="13"/>
    </row>
    <row r="33" spans="2:3" ht="15.75">
      <c r="B33" s="12"/>
      <c r="C33" s="13"/>
    </row>
    <row r="34" spans="2:3" ht="15.75">
      <c r="B34" s="14"/>
      <c r="C34" s="15"/>
    </row>
    <row r="35" spans="2:3" ht="15.75">
      <c r="B35" s="12"/>
      <c r="C35" s="13"/>
    </row>
    <row r="36" spans="2:3" ht="15.75">
      <c r="B36" s="12"/>
      <c r="C36" s="13"/>
    </row>
    <row r="37" spans="2:3" ht="15.75">
      <c r="B37" s="16"/>
      <c r="C37" s="17"/>
    </row>
    <row r="38" spans="2:3" ht="15.75">
      <c r="B38" s="12"/>
      <c r="C38" s="13"/>
    </row>
    <row r="39" spans="2:3" ht="15.75">
      <c r="B39" s="12"/>
      <c r="C39" s="13"/>
    </row>
    <row r="40" spans="2:3" ht="15.75">
      <c r="B40" s="16"/>
      <c r="C40" s="17"/>
    </row>
    <row r="41" spans="2:3" ht="15.75">
      <c r="B41" s="12"/>
      <c r="C41" s="13"/>
    </row>
    <row r="42" spans="2:3" ht="15.75">
      <c r="B42" s="12"/>
      <c r="C42" s="13"/>
    </row>
    <row r="43" spans="2:3" ht="15.75">
      <c r="B43" s="12"/>
      <c r="C43" s="13"/>
    </row>
    <row r="44" spans="2:3" ht="15.75">
      <c r="B44" s="12"/>
      <c r="C44" s="13"/>
    </row>
    <row r="45" spans="2:3" ht="15.75">
      <c r="B45" s="18"/>
      <c r="C45" s="33"/>
    </row>
    <row r="46" spans="2:3" ht="15.75">
      <c r="B46" s="18"/>
      <c r="C46" s="33"/>
    </row>
    <row r="47" spans="2:3" ht="15.75">
      <c r="B47" s="18"/>
      <c r="C47" s="33"/>
    </row>
    <row r="48" ht="15.75">
      <c r="C48" s="34"/>
    </row>
    <row r="49" ht="15.75">
      <c r="C49" s="34"/>
    </row>
    <row r="50" ht="15.75">
      <c r="C50" s="34"/>
    </row>
    <row r="51" ht="15.75">
      <c r="C51" s="34"/>
    </row>
    <row r="52" ht="15.75">
      <c r="C52" s="34"/>
    </row>
    <row r="53" ht="15.75">
      <c r="C53" s="34"/>
    </row>
    <row r="54" ht="15.75">
      <c r="C54" s="34"/>
    </row>
    <row r="55" ht="15.75">
      <c r="C55" s="34"/>
    </row>
    <row r="56" ht="15.75">
      <c r="C56" s="34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</sheetData>
  <mergeCells count="2">
    <mergeCell ref="A2:C2"/>
    <mergeCell ref="B1:I1"/>
  </mergeCells>
  <printOptions/>
  <pageMargins left="1.01" right="0.8" top="1" bottom="1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SheetLayoutView="100" workbookViewId="0" topLeftCell="A1">
      <selection activeCell="C5" sqref="C5"/>
    </sheetView>
  </sheetViews>
  <sheetFormatPr defaultColWidth="9.00390625" defaultRowHeight="12.75"/>
  <cols>
    <col min="1" max="1" width="58.875" style="19" customWidth="1"/>
    <col min="2" max="2" width="20.75390625" style="19" customWidth="1"/>
    <col min="3" max="3" width="28.625" style="19" customWidth="1"/>
    <col min="4" max="4" width="15.625" style="19" customWidth="1"/>
    <col min="5" max="16384" width="9.125" style="19" customWidth="1"/>
  </cols>
  <sheetData>
    <row r="1" ht="15" customHeight="1">
      <c r="C1" s="61" t="s">
        <v>39</v>
      </c>
    </row>
    <row r="2" spans="2:3" ht="34.5" customHeight="1">
      <c r="B2" s="67" t="s">
        <v>40</v>
      </c>
      <c r="C2" s="67"/>
    </row>
    <row r="3" spans="2:3" ht="15.75" customHeight="1">
      <c r="B3" s="68" t="s">
        <v>41</v>
      </c>
      <c r="C3" s="68"/>
    </row>
    <row r="4" spans="2:9" ht="50.25" customHeight="1">
      <c r="B4" s="65" t="s">
        <v>38</v>
      </c>
      <c r="C4" s="65"/>
      <c r="D4" s="30"/>
      <c r="E4" s="30"/>
      <c r="F4" s="30"/>
      <c r="G4" s="30"/>
      <c r="H4" s="30"/>
      <c r="I4" s="30"/>
    </row>
    <row r="5" spans="2:3" ht="15" customHeight="1">
      <c r="B5" s="60"/>
      <c r="C5" s="60" t="s">
        <v>42</v>
      </c>
    </row>
    <row r="6" spans="2:3" ht="25.5" customHeight="1">
      <c r="B6" s="66"/>
      <c r="C6" s="66"/>
    </row>
    <row r="7" spans="2:3" ht="18.75">
      <c r="B7" s="48"/>
      <c r="C7" s="48"/>
    </row>
    <row r="8" spans="1:3" ht="39" customHeight="1">
      <c r="A8" s="64" t="s">
        <v>37</v>
      </c>
      <c r="B8" s="64"/>
      <c r="C8" s="64"/>
    </row>
    <row r="9" spans="3:4" ht="21" customHeight="1" thickBot="1">
      <c r="C9" s="59" t="s">
        <v>16</v>
      </c>
      <c r="D9" s="20"/>
    </row>
    <row r="10" spans="1:3" ht="75">
      <c r="A10" s="49" t="s">
        <v>23</v>
      </c>
      <c r="B10" s="50" t="s">
        <v>17</v>
      </c>
      <c r="C10" s="51" t="s">
        <v>18</v>
      </c>
    </row>
    <row r="11" spans="1:3" ht="18.75">
      <c r="A11" s="52" t="s">
        <v>34</v>
      </c>
      <c r="B11" s="44">
        <f>B13+B14+B15</f>
        <v>54011.27449</v>
      </c>
      <c r="C11" s="53">
        <f>C13+C14+C15</f>
        <v>38361.37449</v>
      </c>
    </row>
    <row r="12" spans="1:3" ht="18.75">
      <c r="A12" s="52" t="s">
        <v>35</v>
      </c>
      <c r="B12" s="45"/>
      <c r="C12" s="53"/>
    </row>
    <row r="13" spans="1:3" ht="32.25">
      <c r="A13" s="54" t="s">
        <v>36</v>
      </c>
      <c r="B13" s="46">
        <v>8130</v>
      </c>
      <c r="C13" s="55"/>
    </row>
    <row r="14" spans="1:3" ht="32.25">
      <c r="A14" s="56" t="s">
        <v>8</v>
      </c>
      <c r="B14" s="46">
        <v>45881.27449</v>
      </c>
      <c r="C14" s="55">
        <v>38361.37449</v>
      </c>
    </row>
    <row r="15" spans="1:3" ht="19.5" thickBot="1">
      <c r="A15" s="47"/>
      <c r="B15" s="57"/>
      <c r="C15" s="58"/>
    </row>
  </sheetData>
  <mergeCells count="5">
    <mergeCell ref="A8:C8"/>
    <mergeCell ref="B4:C4"/>
    <mergeCell ref="B6:C6"/>
    <mergeCell ref="B2:C2"/>
    <mergeCell ref="B3:C3"/>
  </mergeCells>
  <printOptions/>
  <pageMargins left="0.75" right="0.75" top="1" bottom="1" header="0.5" footer="0.5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1st</cp:lastModifiedBy>
  <cp:lastPrinted>2011-02-07T05:33:58Z</cp:lastPrinted>
  <dcterms:created xsi:type="dcterms:W3CDTF">2007-09-12T09:25:25Z</dcterms:created>
  <dcterms:modified xsi:type="dcterms:W3CDTF">2011-02-07T05:34:19Z</dcterms:modified>
  <cp:category/>
  <cp:version/>
  <cp:contentType/>
  <cp:contentStatus/>
</cp:coreProperties>
</file>