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 отчеты\Сведения\Информация\2026\"/>
    </mc:Choice>
  </mc:AlternateContent>
  <bookViews>
    <workbookView xWindow="-120" yWindow="-120" windowWidth="29040" windowHeight="15840"/>
  </bookViews>
  <sheets>
    <sheet name="Расходы" sheetId="3" r:id="rId1"/>
  </sheets>
  <definedNames>
    <definedName name="_xlnm.Print_Titles" localSheetId="0">Расходы!$1:$6</definedName>
  </definedNames>
  <calcPr calcId="162913"/>
</workbook>
</file>

<file path=xl/calcChain.xml><?xml version="1.0" encoding="utf-8"?>
<calcChain xmlns="http://schemas.openxmlformats.org/spreadsheetml/2006/main">
  <c r="I7" i="3" l="1"/>
  <c r="J7" i="3"/>
  <c r="J11" i="3"/>
  <c r="J12" i="3"/>
  <c r="J14" i="3"/>
  <c r="J17" i="3"/>
  <c r="J18" i="3"/>
  <c r="J19" i="3"/>
  <c r="J20" i="3"/>
  <c r="J21" i="3"/>
  <c r="J23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3" i="3"/>
  <c r="I54" i="3"/>
  <c r="I10" i="3"/>
  <c r="H11" i="3"/>
  <c r="H12" i="3"/>
  <c r="H13" i="3"/>
  <c r="H14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7" i="3"/>
  <c r="G56" i="3"/>
  <c r="F56" i="3"/>
  <c r="G55" i="3"/>
  <c r="F55" i="3"/>
  <c r="H10" i="3" l="1"/>
  <c r="D55" i="3"/>
  <c r="D56" i="3" s="1"/>
  <c r="C55" i="3"/>
  <c r="C56" i="3" s="1"/>
  <c r="J9" i="3" l="1"/>
  <c r="I9" i="3"/>
  <c r="H9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6" i="3"/>
  <c r="E35" i="3"/>
  <c r="E34" i="3"/>
  <c r="E33" i="3"/>
  <c r="E32" i="3"/>
  <c r="E31" i="3"/>
  <c r="E29" i="3"/>
  <c r="E28" i="3"/>
  <c r="E27" i="3"/>
  <c r="E25" i="3"/>
  <c r="E23" i="3"/>
  <c r="E21" i="3"/>
  <c r="E19" i="3"/>
  <c r="E18" i="3"/>
  <c r="E17" i="3"/>
  <c r="E14" i="3"/>
  <c r="E12" i="3"/>
  <c r="E11" i="3"/>
  <c r="E10" i="3"/>
  <c r="E9" i="3"/>
  <c r="E7" i="3" l="1"/>
</calcChain>
</file>

<file path=xl/sharedStrings.xml><?xml version="1.0" encoding="utf-8"?>
<sst xmlns="http://schemas.openxmlformats.org/spreadsheetml/2006/main" count="140" uniqueCount="109">
  <si>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</si>
  <si>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</si>
  <si>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</si>
  <si>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</si>
  <si>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</si>
  <si>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</si>
  <si>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</si>
  <si>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х</t>
  </si>
  <si>
    <t>-</t>
  </si>
  <si>
    <t xml:space="preserve">в том числе: </t>
  </si>
  <si>
    <t>Код расхода по бюджетной классификации</t>
  </si>
  <si>
    <t>Расходы бюджета - всего</t>
  </si>
  <si>
    <t xml:space="preserve">  
ОБЩЕГОСУДАРСТВЕННЫЕ ВОПРОСЫ
</t>
  </si>
  <si>
    <t xml:space="preserve"> 0100 </t>
  </si>
  <si>
    <t xml:space="preserve">0102 </t>
  </si>
  <si>
    <t xml:space="preserve">0103 </t>
  </si>
  <si>
    <t>0104</t>
  </si>
  <si>
    <t>0105</t>
  </si>
  <si>
    <t xml:space="preserve"> 0106</t>
  </si>
  <si>
    <t xml:space="preserve"> 0107</t>
  </si>
  <si>
    <t>0111</t>
  </si>
  <si>
    <t xml:space="preserve"> 0113</t>
  </si>
  <si>
    <t>0200</t>
  </si>
  <si>
    <t xml:space="preserve"> 0203</t>
  </si>
  <si>
    <t xml:space="preserve"> 0300</t>
  </si>
  <si>
    <t>0310</t>
  </si>
  <si>
    <t xml:space="preserve"> 0309</t>
  </si>
  <si>
    <t xml:space="preserve"> 0314</t>
  </si>
  <si>
    <t xml:space="preserve"> 0400</t>
  </si>
  <si>
    <t xml:space="preserve"> 0405</t>
  </si>
  <si>
    <t xml:space="preserve"> 0409</t>
  </si>
  <si>
    <t xml:space="preserve"> 0412</t>
  </si>
  <si>
    <t xml:space="preserve"> 0500</t>
  </si>
  <si>
    <t>0501</t>
  </si>
  <si>
    <t xml:space="preserve"> 0502</t>
  </si>
  <si>
    <t>0503</t>
  </si>
  <si>
    <t>0700</t>
  </si>
  <si>
    <t>0701</t>
  </si>
  <si>
    <t xml:space="preserve"> 0702</t>
  </si>
  <si>
    <t xml:space="preserve"> 0703</t>
  </si>
  <si>
    <t xml:space="preserve"> 0705</t>
  </si>
  <si>
    <t xml:space="preserve">  0707</t>
  </si>
  <si>
    <t xml:space="preserve"> 0709</t>
  </si>
  <si>
    <t>0800</t>
  </si>
  <si>
    <t xml:space="preserve"> 0801</t>
  </si>
  <si>
    <t>1000</t>
  </si>
  <si>
    <t>1003</t>
  </si>
  <si>
    <t>1004</t>
  </si>
  <si>
    <t>1006</t>
  </si>
  <si>
    <t>1100</t>
  </si>
  <si>
    <t>1102</t>
  </si>
  <si>
    <t xml:space="preserve"> 1103</t>
  </si>
  <si>
    <t xml:space="preserve"> 1200</t>
  </si>
  <si>
    <t>1202</t>
  </si>
  <si>
    <t xml:space="preserve">% исполнения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</si>
  <si>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</si>
  <si>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</si>
  <si>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</si>
  <si>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Судебная система
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</si>
  <si>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</si>
  <si>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Обеспечение проведения выборов и референдумов
</t>
  </si>
  <si>
    <t>Резервные фонды</t>
  </si>
  <si>
    <t xml:space="preserve">Другие общегосударственные вопросы
</t>
  </si>
  <si>
    <t xml:space="preserve">НАЦИОНАЛЬНАЯ ОБОРОНА
</t>
  </si>
  <si>
    <t xml:space="preserve"> Мобилизационная и вневойсковая подготовка
</t>
  </si>
  <si>
    <t xml:space="preserve"> НАЦИОНАЛЬНАЯ БЕЗОПАСНОСТЬ И ПРАВООХРАНИТЕЛЬНАЯ ДЕЯТЕЛЬНОСТЬ
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</si>
  <si>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</si>
  <si>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</si>
  <si>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 xml:space="preserve">Другие вопросы в области национальной безопасности и правоохранительной деятельности
</t>
  </si>
  <si>
    <t xml:space="preserve">НАЦИОНАЛЬНАЯ ЭКОНОМИКА
</t>
  </si>
  <si>
    <t xml:space="preserve">Сельское хозяйство и рыболовство
</t>
  </si>
  <si>
    <t xml:space="preserve">Дорожное хозяйство (дорожные фонды)
</t>
  </si>
  <si>
    <t xml:space="preserve">Другие вопросы в области национальной экономики
</t>
  </si>
  <si>
    <t xml:space="preserve">ЖИЛИЩНО-КОММУНАЛЬНОЕ ХОЗЯЙСТВО
</t>
  </si>
  <si>
    <t xml:space="preserve">Жилищное хозяйство
</t>
  </si>
  <si>
    <t xml:space="preserve">Коммунальное хозяйство
</t>
  </si>
  <si>
    <t xml:space="preserve">Благоустройство
</t>
  </si>
  <si>
    <t xml:space="preserve">ОБРАЗОВАНИЕ
</t>
  </si>
  <si>
    <t xml:space="preserve">Дошкольное образование
</t>
  </si>
  <si>
    <t xml:space="preserve">Общее образование
</t>
  </si>
  <si>
    <t xml:space="preserve">Дополнительное образование детей
</t>
  </si>
  <si>
    <t xml:space="preserve">Профессиональная подготовка, переподготовка и повышение квалификации
</t>
  </si>
  <si>
    <t xml:space="preserve">Молодежная политика
</t>
  </si>
  <si>
    <t xml:space="preserve">Другие вопросы в области образования
</t>
  </si>
  <si>
    <t xml:space="preserve">КУЛЬТУРА, КИНЕМАТОГРАФИЯ
</t>
  </si>
  <si>
    <t xml:space="preserve">Культура
</t>
  </si>
  <si>
    <t xml:space="preserve">СОЦИАЛЬНАЯ ПОЛИТИКА
</t>
  </si>
  <si>
    <t xml:space="preserve">Социальное обеспечение населения
</t>
  </si>
  <si>
    <t xml:space="preserve">Охрана семьи и детства
</t>
  </si>
  <si>
    <t xml:space="preserve">Другие вопросы в области социальной политики
</t>
  </si>
  <si>
    <t xml:space="preserve">ФИЗИЧЕСКАЯ КУЛЬТУРА И СПОРТ
</t>
  </si>
  <si>
    <t xml:space="preserve">Массовый спорт
</t>
  </si>
  <si>
    <t xml:space="preserve">Спорт высших достижений
</t>
  </si>
  <si>
    <t xml:space="preserve">СРЕДСТВА МАССОВОЙ ИНФОРМАЦИИ
</t>
  </si>
  <si>
    <t xml:space="preserve">Периодическая печать и издательства
</t>
  </si>
  <si>
    <t xml:space="preserve">Мобилизационная подготовка экономики
</t>
  </si>
  <si>
    <t>0204</t>
  </si>
  <si>
    <t>Сведения об исполнении консолидированного бюджета муниципального образования "Майминский район"  бюджетных ассигнований в разрезе разделов и подразделов классификации расходов.</t>
  </si>
  <si>
    <t>(руб.)</t>
  </si>
  <si>
    <t xml:space="preserve">  
МЕЖБЮДЖЕТНЫЕ ТРАНСФЕРТЫ ОБЩЕГО ХАРАКТЕРА БЮДЖЕТАМ БЮДЖЕТНОЙ СИСТЕМЫ РОССИЙСКОЙ ФЕДЕРАЦИИ
</t>
  </si>
  <si>
    <t xml:space="preserve">  
Прочие межбюджетные трансферты общего характера
</t>
  </si>
  <si>
    <t>1 квартал 2025 года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</si>
  <si>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</si>
  <si>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</si>
  <si>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1300</t>
  </si>
  <si>
    <t>1301</t>
  </si>
  <si>
    <t>1 квартал 2026 года</t>
  </si>
  <si>
    <t>Темп роста плановых значений в 2026 г по сравнению с 2025 годом (%)</t>
  </si>
  <si>
    <t>Темп роста кассового исполнения в 2026 г. по сравнению с 2025 годом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</si>
</sst>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Segoe UI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7" fillId="0" borderId="1"/>
    <xf numFmtId="0" fontId="19" fillId="0" borderId="1"/>
    <xf numFmtId="0" fontId="19" fillId="0" borderId="1"/>
    <xf numFmtId="0" fontId="18" fillId="0" borderId="1"/>
    <xf numFmtId="0" fontId="18" fillId="0" borderId="1"/>
    <xf numFmtId="0" fontId="16" fillId="0" borderId="1"/>
    <xf numFmtId="0" fontId="16" fillId="0" borderId="1"/>
    <xf numFmtId="0" fontId="1" fillId="0" borderId="17">
      <alignment horizontal="center" vertical="center" textRotation="90" wrapText="1"/>
    </xf>
    <xf numFmtId="0" fontId="1" fillId="0" borderId="13">
      <alignment horizontal="center" vertical="center" textRotation="90" wrapText="1"/>
    </xf>
    <xf numFmtId="0" fontId="1" fillId="0" borderId="2">
      <alignment horizontal="center" vertical="center" textRotation="90" wrapText="1"/>
    </xf>
    <xf numFmtId="0" fontId="16" fillId="0" borderId="1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0" fontId="1" fillId="0" borderId="16">
      <alignment horizontal="center" vertical="center" textRotation="90"/>
    </xf>
    <xf numFmtId="0" fontId="16" fillId="0" borderId="1"/>
    <xf numFmtId="0" fontId="16" fillId="0" borderId="1"/>
    <xf numFmtId="0" fontId="16" fillId="0" borderId="1"/>
    <xf numFmtId="0" fontId="5" fillId="0" borderId="1"/>
    <xf numFmtId="0" fontId="5" fillId="0" borderId="1"/>
    <xf numFmtId="0" fontId="4" fillId="3" borderId="1"/>
    <xf numFmtId="0" fontId="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</cellStyleXfs>
  <cellXfs count="49">
    <xf numFmtId="0" fontId="0" fillId="0" borderId="0" xfId="0"/>
    <xf numFmtId="0" fontId="20" fillId="0" borderId="1" xfId="60" applyFont="1">
      <alignment horizontal="left" wrapText="1"/>
    </xf>
    <xf numFmtId="49" fontId="20" fillId="0" borderId="1" xfId="52" applyFont="1">
      <alignment horizontal="center"/>
    </xf>
    <xf numFmtId="0" fontId="20" fillId="0" borderId="1" xfId="7" applyFont="1"/>
    <xf numFmtId="0" fontId="21" fillId="0" borderId="0" xfId="0" applyFont="1" applyProtection="1">
      <protection locked="0"/>
    </xf>
    <xf numFmtId="0" fontId="20" fillId="0" borderId="1" xfId="19" applyFont="1"/>
    <xf numFmtId="0" fontId="23" fillId="0" borderId="1" xfId="190" applyFont="1" applyAlignment="1">
      <alignment wrapText="1"/>
    </xf>
    <xf numFmtId="49" fontId="20" fillId="0" borderId="1" xfId="63" applyFont="1" applyBorder="1"/>
    <xf numFmtId="0" fontId="20" fillId="0" borderId="60" xfId="186" applyFont="1" applyBorder="1" applyAlignment="1">
      <alignment horizontal="left" vertical="top" wrapText="1"/>
    </xf>
    <xf numFmtId="4" fontId="22" fillId="0" borderId="60" xfId="7" applyNumberFormat="1" applyFont="1" applyBorder="1"/>
    <xf numFmtId="4" fontId="20" fillId="0" borderId="60" xfId="7" applyNumberFormat="1" applyFont="1" applyBorder="1"/>
    <xf numFmtId="4" fontId="24" fillId="0" borderId="0" xfId="0" applyNumberFormat="1" applyFont="1" applyProtection="1">
      <protection locked="0"/>
    </xf>
    <xf numFmtId="0" fontId="21" fillId="0" borderId="60" xfId="0" applyFont="1" applyBorder="1" applyProtection="1">
      <protection locked="0"/>
    </xf>
    <xf numFmtId="4" fontId="22" fillId="0" borderId="60" xfId="67" applyFont="1" applyBorder="1">
      <alignment horizontal="right"/>
    </xf>
    <xf numFmtId="4" fontId="20" fillId="0" borderId="60" xfId="55" applyNumberFormat="1" applyFont="1" applyBorder="1">
      <alignment horizontal="center"/>
    </xf>
    <xf numFmtId="4" fontId="22" fillId="0" borderId="60" xfId="42" applyFont="1" applyBorder="1">
      <alignment horizontal="right"/>
    </xf>
    <xf numFmtId="4" fontId="20" fillId="0" borderId="60" xfId="42" applyFont="1" applyBorder="1">
      <alignment horizontal="right"/>
    </xf>
    <xf numFmtId="49" fontId="22" fillId="0" borderId="60" xfId="35" applyFont="1" applyBorder="1">
      <alignment horizontal="center" vertical="center" wrapText="1"/>
    </xf>
    <xf numFmtId="4" fontId="20" fillId="0" borderId="60" xfId="7" applyNumberFormat="1" applyFont="1" applyBorder="1" applyAlignment="1">
      <alignment horizontal="right"/>
    </xf>
    <xf numFmtId="0" fontId="21" fillId="0" borderId="60" xfId="0" applyFont="1" applyBorder="1" applyAlignment="1" applyProtection="1">
      <alignment horizontal="center"/>
      <protection locked="0"/>
    </xf>
    <xf numFmtId="0" fontId="20" fillId="0" borderId="1" xfId="62" applyFont="1" applyBorder="1">
      <alignment horizontal="left"/>
    </xf>
    <xf numFmtId="0" fontId="21" fillId="0" borderId="1" xfId="0" applyFont="1" applyBorder="1" applyProtection="1">
      <protection locked="0"/>
    </xf>
    <xf numFmtId="49" fontId="20" fillId="0" borderId="60" xfId="35" applyFont="1" applyBorder="1" applyAlignment="1">
      <alignment horizontal="center" vertical="center" wrapText="1"/>
    </xf>
    <xf numFmtId="0" fontId="22" fillId="0" borderId="60" xfId="65" applyFont="1" applyBorder="1">
      <alignment horizontal="left" wrapText="1"/>
    </xf>
    <xf numFmtId="49" fontId="22" fillId="0" borderId="60" xfId="66" applyFont="1" applyBorder="1">
      <alignment horizontal="center" wrapText="1"/>
    </xf>
    <xf numFmtId="0" fontId="20" fillId="0" borderId="60" xfId="46" applyFont="1" applyBorder="1">
      <alignment horizontal="left" wrapText="1" indent="1"/>
    </xf>
    <xf numFmtId="49" fontId="20" fillId="0" borderId="60" xfId="55" applyFont="1" applyBorder="1">
      <alignment horizontal="center"/>
    </xf>
    <xf numFmtId="4" fontId="22" fillId="0" borderId="60" xfId="42" applyFont="1" applyBorder="1" applyAlignment="1">
      <alignment horizontal="center"/>
    </xf>
    <xf numFmtId="49" fontId="22" fillId="0" borderId="60" xfId="55" applyFont="1" applyBorder="1">
      <alignment horizontal="center"/>
    </xf>
    <xf numFmtId="0" fontId="20" fillId="0" borderId="60" xfId="53" applyFont="1" applyBorder="1" applyAlignment="1">
      <alignment horizontal="left" vertical="justify" wrapText="1"/>
    </xf>
    <xf numFmtId="0" fontId="22" fillId="0" borderId="60" xfId="53" applyFont="1" applyBorder="1" applyAlignment="1">
      <alignment horizontal="center" vertical="justify" wrapText="1"/>
    </xf>
    <xf numFmtId="0" fontId="26" fillId="0" borderId="60" xfId="0" applyFont="1" applyBorder="1" applyAlignment="1" applyProtection="1">
      <alignment horizontal="center"/>
      <protection locked="0"/>
    </xf>
    <xf numFmtId="0" fontId="22" fillId="0" borderId="61" xfId="53" applyFont="1" applyBorder="1" applyAlignment="1">
      <alignment horizontal="center" vertical="justify" wrapText="1"/>
    </xf>
    <xf numFmtId="4" fontId="26" fillId="0" borderId="60" xfId="0" applyNumberFormat="1" applyFont="1" applyBorder="1" applyProtection="1">
      <protection locked="0"/>
    </xf>
    <xf numFmtId="49" fontId="25" fillId="0" borderId="60" xfId="55" applyFont="1" applyBorder="1">
      <alignment horizontal="center"/>
    </xf>
    <xf numFmtId="0" fontId="23" fillId="0" borderId="1" xfId="190" applyFont="1" applyAlignment="1">
      <alignment horizontal="center" wrapText="1"/>
    </xf>
    <xf numFmtId="49" fontId="22" fillId="0" borderId="60" xfId="35" applyFont="1" applyBorder="1">
      <alignment horizontal="center" vertical="center" wrapText="1"/>
    </xf>
    <xf numFmtId="0" fontId="23" fillId="0" borderId="60" xfId="0" applyFont="1" applyBorder="1" applyAlignment="1" applyProtection="1">
      <alignment horizontal="center"/>
      <protection locked="0"/>
    </xf>
    <xf numFmtId="4" fontId="22" fillId="0" borderId="60" xfId="67" applyFont="1" applyBorder="1" applyAlignment="1">
      <alignment horizontal="right" wrapText="1"/>
    </xf>
    <xf numFmtId="4" fontId="25" fillId="0" borderId="60" xfId="0" applyNumberFormat="1" applyFont="1" applyBorder="1" applyProtection="1">
      <protection locked="0"/>
    </xf>
    <xf numFmtId="49" fontId="23" fillId="4" borderId="16" xfId="212" applyNumberFormat="1" applyFont="1" applyFill="1" applyBorder="1" applyAlignment="1">
      <alignment horizontal="center" wrapText="1"/>
    </xf>
    <xf numFmtId="49" fontId="23" fillId="4" borderId="16" xfId="213" applyNumberFormat="1" applyFont="1" applyFill="1" applyBorder="1" applyAlignment="1">
      <alignment horizontal="center" wrapText="1"/>
    </xf>
    <xf numFmtId="49" fontId="21" fillId="4" borderId="16" xfId="212" applyNumberFormat="1" applyFont="1" applyFill="1" applyBorder="1" applyAlignment="1">
      <alignment horizontal="left" wrapText="1"/>
    </xf>
    <xf numFmtId="49" fontId="21" fillId="4" borderId="16" xfId="213" applyNumberFormat="1" applyFont="1" applyFill="1" applyBorder="1" applyAlignment="1">
      <alignment horizontal="center" wrapText="1"/>
    </xf>
    <xf numFmtId="0" fontId="20" fillId="0" borderId="24" xfId="53" applyNumberFormat="1" applyFont="1" applyBorder="1" applyAlignment="1" applyProtection="1">
      <alignment horizontal="left" wrapText="1"/>
    </xf>
    <xf numFmtId="4" fontId="20" fillId="0" borderId="60" xfId="7" applyNumberFormat="1" applyFont="1" applyBorder="1" applyAlignment="1">
      <alignment horizontal="center"/>
    </xf>
    <xf numFmtId="4" fontId="20" fillId="0" borderId="60" xfId="42" applyFont="1" applyBorder="1" applyAlignment="1">
      <alignment horizontal="center"/>
    </xf>
    <xf numFmtId="4" fontId="25" fillId="0" borderId="60" xfId="0" applyNumberFormat="1" applyFont="1" applyBorder="1" applyAlignment="1" applyProtection="1">
      <alignment horizontal="center"/>
      <protection locked="0"/>
    </xf>
    <xf numFmtId="4" fontId="26" fillId="0" borderId="60" xfId="0" applyNumberFormat="1" applyFont="1" applyBorder="1" applyAlignment="1" applyProtection="1">
      <alignment horizontal="center"/>
      <protection locked="0"/>
    </xf>
  </cellXfs>
  <cellStyles count="216">
    <cellStyle name="br" xfId="181"/>
    <cellStyle name="br 2" xfId="203"/>
    <cellStyle name="col" xfId="180"/>
    <cellStyle name="col 2" xfId="202"/>
    <cellStyle name="style0" xfId="182"/>
    <cellStyle name="style0 2" xfId="204"/>
    <cellStyle name="td" xfId="183"/>
    <cellStyle name="td 2" xfId="205"/>
    <cellStyle name="tr" xfId="179"/>
    <cellStyle name="tr 2" xfId="201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0 2" xfId="193"/>
    <cellStyle name="xl121" xfId="123"/>
    <cellStyle name="xl121 2" xfId="194"/>
    <cellStyle name="xl122" xfId="127"/>
    <cellStyle name="xl123" xfId="131"/>
    <cellStyle name="xl123 2" xfId="195"/>
    <cellStyle name="xl124" xfId="148"/>
    <cellStyle name="xl124 2" xfId="197"/>
    <cellStyle name="xl125" xfId="150"/>
    <cellStyle name="xl125 2" xfId="198"/>
    <cellStyle name="xl126" xfId="151"/>
    <cellStyle name="xl126 2" xfId="199"/>
    <cellStyle name="xl127" xfId="98"/>
    <cellStyle name="xl128" xfId="156"/>
    <cellStyle name="xl128 2" xfId="200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1 2" xfId="206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2 2" xfId="207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  <cellStyle name="Обычный 10" xfId="212"/>
    <cellStyle name="Обычный 11" xfId="213"/>
    <cellStyle name="Обычный 12" xfId="214"/>
    <cellStyle name="Обычный 13" xfId="215"/>
    <cellStyle name="Обычный 16" xfId="187"/>
    <cellStyle name="Обычный 17" xfId="188"/>
    <cellStyle name="Обычный 2" xfId="186"/>
    <cellStyle name="Обычный 2 2 2" xfId="189"/>
    <cellStyle name="Обычный 3" xfId="191"/>
    <cellStyle name="Обычный 4" xfId="192"/>
    <cellStyle name="Обычный 5" xfId="196"/>
    <cellStyle name="Обычный 6" xfId="208"/>
    <cellStyle name="Обычный 7" xfId="209"/>
    <cellStyle name="Обычный 8" xfId="210"/>
    <cellStyle name="Обычный 9" xfId="211"/>
    <cellStyle name="Обычный_прилож 8,10 -2008г." xfId="19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43" zoomScaleNormal="100" zoomScaleSheetLayoutView="100" workbookViewId="0">
      <selection activeCell="C2" sqref="C2:F2"/>
    </sheetView>
  </sheetViews>
  <sheetFormatPr defaultRowHeight="15.75" x14ac:dyDescent="0.25"/>
  <cols>
    <col min="1" max="1" width="53.85546875" style="4" customWidth="1"/>
    <col min="2" max="2" width="13.85546875" style="4" customWidth="1"/>
    <col min="3" max="4" width="18.7109375" style="4" customWidth="1"/>
    <col min="5" max="5" width="9.140625" style="4" customWidth="1"/>
    <col min="6" max="6" width="25.28515625" style="4" customWidth="1"/>
    <col min="7" max="7" width="19.140625" style="4" customWidth="1"/>
    <col min="8" max="8" width="9.140625" style="4"/>
    <col min="9" max="9" width="17.85546875" style="4" customWidth="1"/>
    <col min="10" max="10" width="16.42578125" style="4" customWidth="1"/>
    <col min="11" max="16384" width="9.140625" style="4"/>
  </cols>
  <sheetData>
    <row r="1" spans="1:12" ht="88.5" customHeight="1" x14ac:dyDescent="0.25">
      <c r="A1" s="1"/>
      <c r="B1" s="2"/>
      <c r="C1" s="2"/>
      <c r="D1" s="2"/>
      <c r="E1" s="3"/>
    </row>
    <row r="2" spans="1:12" ht="78" customHeight="1" x14ac:dyDescent="0.25">
      <c r="B2" s="6"/>
      <c r="C2" s="35" t="s">
        <v>97</v>
      </c>
      <c r="D2" s="35"/>
      <c r="E2" s="35"/>
      <c r="F2" s="35"/>
      <c r="G2" s="6"/>
      <c r="H2" s="6"/>
      <c r="I2" s="6"/>
      <c r="J2" s="6"/>
      <c r="K2" s="6"/>
      <c r="L2" s="6"/>
    </row>
    <row r="3" spans="1:12" ht="12.95" customHeight="1" x14ac:dyDescent="0.25">
      <c r="A3" s="20"/>
      <c r="B3" s="20"/>
      <c r="C3" s="7"/>
      <c r="D3" s="5"/>
      <c r="E3" s="3"/>
      <c r="F3" s="21"/>
      <c r="G3" s="21"/>
      <c r="H3" s="21"/>
      <c r="I3" s="21"/>
      <c r="J3" s="21" t="s">
        <v>98</v>
      </c>
    </row>
    <row r="4" spans="1:12" ht="54" customHeight="1" x14ac:dyDescent="0.25">
      <c r="A4" s="36" t="s">
        <v>1</v>
      </c>
      <c r="B4" s="36" t="s">
        <v>10</v>
      </c>
      <c r="C4" s="37" t="s">
        <v>101</v>
      </c>
      <c r="D4" s="37"/>
      <c r="E4" s="37"/>
      <c r="F4" s="37" t="s">
        <v>106</v>
      </c>
      <c r="G4" s="37"/>
      <c r="H4" s="37"/>
      <c r="I4" s="36" t="s">
        <v>107</v>
      </c>
      <c r="J4" s="36" t="s">
        <v>108</v>
      </c>
    </row>
    <row r="5" spans="1:12" ht="46.5" customHeight="1" x14ac:dyDescent="0.25">
      <c r="A5" s="36"/>
      <c r="B5" s="36"/>
      <c r="C5" s="17" t="s">
        <v>0</v>
      </c>
      <c r="D5" s="17" t="s">
        <v>2</v>
      </c>
      <c r="E5" s="17" t="s">
        <v>54</v>
      </c>
      <c r="F5" s="17" t="s">
        <v>0</v>
      </c>
      <c r="G5" s="17" t="s">
        <v>2</v>
      </c>
      <c r="H5" s="17" t="s">
        <v>54</v>
      </c>
      <c r="I5" s="36"/>
      <c r="J5" s="36"/>
    </row>
    <row r="6" spans="1:12" ht="21" customHeight="1" x14ac:dyDescent="0.25">
      <c r="A6" s="22" t="s">
        <v>3</v>
      </c>
      <c r="B6" s="22" t="s">
        <v>4</v>
      </c>
      <c r="C6" s="22" t="s">
        <v>5</v>
      </c>
      <c r="D6" s="22" t="s">
        <v>6</v>
      </c>
      <c r="E6" s="22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</row>
    <row r="7" spans="1:12" ht="30" customHeight="1" x14ac:dyDescent="0.25">
      <c r="A7" s="23" t="s">
        <v>11</v>
      </c>
      <c r="B7" s="24" t="s">
        <v>7</v>
      </c>
      <c r="C7" s="13">
        <v>2763934332.2800002</v>
      </c>
      <c r="D7" s="13">
        <v>499415352.63</v>
      </c>
      <c r="E7" s="9">
        <f>D7/C7*100</f>
        <v>18.069002103173222</v>
      </c>
      <c r="F7" s="13">
        <v>3278465242.1399999</v>
      </c>
      <c r="G7" s="38">
        <v>640819509.72000003</v>
      </c>
      <c r="H7" s="9">
        <f>G7/F7*100</f>
        <v>19.546326173697931</v>
      </c>
      <c r="I7" s="9">
        <f>F7/C7*100</f>
        <v>118.61588764431887</v>
      </c>
      <c r="J7" s="9">
        <f>G7/D7*100</f>
        <v>128.31393875765801</v>
      </c>
    </row>
    <row r="8" spans="1:12" ht="14.25" customHeight="1" x14ac:dyDescent="0.25">
      <c r="A8" s="25" t="s">
        <v>9</v>
      </c>
      <c r="B8" s="26"/>
      <c r="C8" s="14"/>
      <c r="D8" s="14"/>
      <c r="E8" s="10"/>
      <c r="F8" s="14"/>
      <c r="G8" s="14"/>
      <c r="H8" s="10"/>
      <c r="I8" s="12"/>
      <c r="J8" s="12"/>
    </row>
    <row r="9" spans="1:12" x14ac:dyDescent="0.25">
      <c r="A9" s="27" t="s">
        <v>12</v>
      </c>
      <c r="B9" s="28" t="s">
        <v>13</v>
      </c>
      <c r="C9" s="15">
        <v>362342161.82999998</v>
      </c>
      <c r="D9" s="15">
        <v>69682311.799999997</v>
      </c>
      <c r="E9" s="9">
        <f t="shared" ref="E9:E14" si="0">D9/C9*100</f>
        <v>19.231080216575194</v>
      </c>
      <c r="F9" s="15">
        <v>422413389.45999998</v>
      </c>
      <c r="G9" s="15">
        <v>88502793.819999993</v>
      </c>
      <c r="H9" s="15">
        <f>G9/F9*100</f>
        <v>20.951701822979423</v>
      </c>
      <c r="I9" s="9">
        <f t="shared" ref="I9:J23" si="1">F9/C9*100</f>
        <v>116.57859171745616</v>
      </c>
      <c r="J9" s="15">
        <f t="shared" si="1"/>
        <v>127.0089805200751</v>
      </c>
    </row>
    <row r="10" spans="1:12" ht="47.25" x14ac:dyDescent="0.25">
      <c r="A10" s="8" t="s">
        <v>55</v>
      </c>
      <c r="B10" s="26" t="s">
        <v>14</v>
      </c>
      <c r="C10" s="16">
        <v>11210699</v>
      </c>
      <c r="D10" s="16">
        <v>1902162.33</v>
      </c>
      <c r="E10" s="10">
        <f t="shared" si="0"/>
        <v>16.967383835744766</v>
      </c>
      <c r="F10" s="16">
        <v>7869897</v>
      </c>
      <c r="G10" s="16">
        <v>1789029.45</v>
      </c>
      <c r="H10" s="16">
        <f t="shared" ref="H10:H54" si="2">G10/F10*100</f>
        <v>22.732564987826397</v>
      </c>
      <c r="I10" s="10">
        <f>F10/C10*100</f>
        <v>70.19987781314974</v>
      </c>
      <c r="J10" s="16">
        <f>G10/D10*100</f>
        <v>94.052406662895066</v>
      </c>
    </row>
    <row r="11" spans="1:12" ht="65.25" customHeight="1" x14ac:dyDescent="0.25">
      <c r="A11" s="8" t="s">
        <v>56</v>
      </c>
      <c r="B11" s="26" t="s">
        <v>15</v>
      </c>
      <c r="C11" s="16">
        <v>7267051</v>
      </c>
      <c r="D11" s="16">
        <v>1799333.36</v>
      </c>
      <c r="E11" s="10">
        <f t="shared" si="0"/>
        <v>24.760158694358964</v>
      </c>
      <c r="F11" s="16">
        <v>7817654.0899999999</v>
      </c>
      <c r="G11" s="16">
        <v>1343754.41</v>
      </c>
      <c r="H11" s="16">
        <f t="shared" si="2"/>
        <v>17.188716647349128</v>
      </c>
      <c r="I11" s="10">
        <f t="shared" ref="I11:I54" si="3">F11/C11*100</f>
        <v>107.57670601183339</v>
      </c>
      <c r="J11" s="16">
        <f t="shared" ref="J11:J54" si="4">G11/D11*100</f>
        <v>74.680681182946557</v>
      </c>
    </row>
    <row r="12" spans="1:12" ht="63" x14ac:dyDescent="0.25">
      <c r="A12" s="8" t="s">
        <v>57</v>
      </c>
      <c r="B12" s="26" t="s">
        <v>16</v>
      </c>
      <c r="C12" s="16">
        <v>81496329.930000007</v>
      </c>
      <c r="D12" s="16">
        <v>17201599.199999999</v>
      </c>
      <c r="E12" s="10">
        <f t="shared" si="0"/>
        <v>21.107207177028762</v>
      </c>
      <c r="F12" s="16">
        <v>74096161.450000003</v>
      </c>
      <c r="G12" s="16">
        <v>15960669.880000001</v>
      </c>
      <c r="H12" s="16">
        <f t="shared" si="2"/>
        <v>21.540481406408944</v>
      </c>
      <c r="I12" s="10">
        <f t="shared" si="3"/>
        <v>90.919629771848292</v>
      </c>
      <c r="J12" s="16">
        <f t="shared" si="4"/>
        <v>92.785965388613405</v>
      </c>
    </row>
    <row r="13" spans="1:12" ht="16.5" customHeight="1" x14ac:dyDescent="0.25">
      <c r="A13" s="8" t="s">
        <v>58</v>
      </c>
      <c r="B13" s="26" t="s">
        <v>17</v>
      </c>
      <c r="C13" s="16">
        <v>11900</v>
      </c>
      <c r="D13" s="16" t="s">
        <v>8</v>
      </c>
      <c r="E13" s="18" t="s">
        <v>8</v>
      </c>
      <c r="F13" s="16">
        <v>193500</v>
      </c>
      <c r="G13" s="16">
        <v>0</v>
      </c>
      <c r="H13" s="16">
        <f t="shared" si="2"/>
        <v>0</v>
      </c>
      <c r="I13" s="10">
        <f t="shared" si="3"/>
        <v>1626.0504201680671</v>
      </c>
      <c r="J13" s="16" t="s">
        <v>8</v>
      </c>
    </row>
    <row r="14" spans="1:12" ht="47.25" x14ac:dyDescent="0.25">
      <c r="A14" s="8" t="s">
        <v>59</v>
      </c>
      <c r="B14" s="26" t="s">
        <v>18</v>
      </c>
      <c r="C14" s="16">
        <v>26963015.149999999</v>
      </c>
      <c r="D14" s="16">
        <v>4754837.6100000003</v>
      </c>
      <c r="E14" s="10">
        <f t="shared" si="0"/>
        <v>17.634665795156817</v>
      </c>
      <c r="F14" s="16">
        <v>30769679.920000002</v>
      </c>
      <c r="G14" s="16">
        <v>5348350.95</v>
      </c>
      <c r="H14" s="16">
        <f t="shared" si="2"/>
        <v>17.381886857144792</v>
      </c>
      <c r="I14" s="10">
        <f t="shared" si="3"/>
        <v>114.11809750809714</v>
      </c>
      <c r="J14" s="16">
        <f t="shared" si="4"/>
        <v>112.48230515279363</v>
      </c>
    </row>
    <row r="15" spans="1:12" ht="15.75" customHeight="1" x14ac:dyDescent="0.25">
      <c r="A15" s="8" t="s">
        <v>60</v>
      </c>
      <c r="B15" s="26" t="s">
        <v>19</v>
      </c>
      <c r="C15" s="16">
        <v>7047050</v>
      </c>
      <c r="D15" s="16" t="s">
        <v>8</v>
      </c>
      <c r="E15" s="18" t="s">
        <v>8</v>
      </c>
      <c r="F15" s="4">
        <v>0</v>
      </c>
      <c r="G15" s="16">
        <v>0</v>
      </c>
      <c r="H15" s="16" t="s">
        <v>8</v>
      </c>
      <c r="I15" s="10">
        <f t="shared" si="3"/>
        <v>0</v>
      </c>
      <c r="J15" s="16" t="s">
        <v>8</v>
      </c>
    </row>
    <row r="16" spans="1:12" x14ac:dyDescent="0.25">
      <c r="A16" s="29" t="s">
        <v>61</v>
      </c>
      <c r="B16" s="26" t="s">
        <v>20</v>
      </c>
      <c r="C16" s="16">
        <v>4995330</v>
      </c>
      <c r="D16" s="16" t="s">
        <v>8</v>
      </c>
      <c r="E16" s="18" t="s">
        <v>8</v>
      </c>
      <c r="F16" s="16">
        <v>5473001.3600000003</v>
      </c>
      <c r="H16" s="16">
        <f t="shared" si="2"/>
        <v>0</v>
      </c>
      <c r="I16" s="10">
        <f t="shared" si="3"/>
        <v>109.56235844278557</v>
      </c>
      <c r="J16" s="16" t="s">
        <v>8</v>
      </c>
    </row>
    <row r="17" spans="1:10" ht="17.25" customHeight="1" x14ac:dyDescent="0.25">
      <c r="A17" s="29" t="s">
        <v>62</v>
      </c>
      <c r="B17" s="26" t="s">
        <v>21</v>
      </c>
      <c r="C17" s="16">
        <v>223350786.75</v>
      </c>
      <c r="D17" s="16">
        <v>44024379.299999997</v>
      </c>
      <c r="E17" s="10">
        <f t="shared" ref="E17:E21" si="5">D17/C17*100</f>
        <v>19.710868244792515</v>
      </c>
      <c r="F17" s="16">
        <v>296193495.63999999</v>
      </c>
      <c r="G17" s="16">
        <v>64060989.130000003</v>
      </c>
      <c r="H17" s="16">
        <f t="shared" si="2"/>
        <v>21.628087744324109</v>
      </c>
      <c r="I17" s="10">
        <f t="shared" si="3"/>
        <v>132.61358956909964</v>
      </c>
      <c r="J17" s="16">
        <f t="shared" si="4"/>
        <v>145.51253225732589</v>
      </c>
    </row>
    <row r="18" spans="1:10" ht="18.75" customHeight="1" x14ac:dyDescent="0.25">
      <c r="A18" s="30" t="s">
        <v>63</v>
      </c>
      <c r="B18" s="28" t="s">
        <v>22</v>
      </c>
      <c r="C18" s="15">
        <v>1639600</v>
      </c>
      <c r="D18" s="15">
        <v>342864.37</v>
      </c>
      <c r="E18" s="9">
        <f t="shared" si="5"/>
        <v>20.911464381556478</v>
      </c>
      <c r="F18" s="15">
        <v>2613358.48</v>
      </c>
      <c r="G18" s="15">
        <v>416081.04</v>
      </c>
      <c r="H18" s="15">
        <f t="shared" si="2"/>
        <v>15.921315165304073</v>
      </c>
      <c r="I18" s="9">
        <f t="shared" si="3"/>
        <v>159.39000243961942</v>
      </c>
      <c r="J18" s="15">
        <f t="shared" si="4"/>
        <v>121.35441195012477</v>
      </c>
    </row>
    <row r="19" spans="1:10" ht="20.25" customHeight="1" x14ac:dyDescent="0.25">
      <c r="A19" s="29" t="s">
        <v>64</v>
      </c>
      <c r="B19" s="26" t="s">
        <v>23</v>
      </c>
      <c r="C19" s="16">
        <v>1594300</v>
      </c>
      <c r="D19" s="16">
        <v>338598.37</v>
      </c>
      <c r="E19" s="10">
        <f t="shared" si="5"/>
        <v>21.23805870915135</v>
      </c>
      <c r="F19" s="16">
        <v>2235700</v>
      </c>
      <c r="G19" s="16">
        <v>414501.14</v>
      </c>
      <c r="H19" s="16">
        <f t="shared" si="2"/>
        <v>18.540105559779935</v>
      </c>
      <c r="I19" s="10">
        <f t="shared" si="3"/>
        <v>140.23082230445965</v>
      </c>
      <c r="J19" s="16">
        <f t="shared" si="4"/>
        <v>122.4167558751095</v>
      </c>
    </row>
    <row r="20" spans="1:10" ht="20.25" customHeight="1" x14ac:dyDescent="0.25">
      <c r="A20" s="29" t="s">
        <v>95</v>
      </c>
      <c r="B20" s="26" t="s">
        <v>96</v>
      </c>
      <c r="C20" s="16">
        <v>45300</v>
      </c>
      <c r="D20" s="16">
        <v>4266</v>
      </c>
      <c r="E20" s="18" t="s">
        <v>8</v>
      </c>
      <c r="F20" s="16">
        <v>377658.48</v>
      </c>
      <c r="G20" s="16">
        <v>1579.9</v>
      </c>
      <c r="H20" s="16">
        <f t="shared" si="2"/>
        <v>0.41834093067366057</v>
      </c>
      <c r="I20" s="10">
        <f t="shared" si="3"/>
        <v>833.683178807947</v>
      </c>
      <c r="J20" s="16">
        <f t="shared" si="4"/>
        <v>37.034692920768876</v>
      </c>
    </row>
    <row r="21" spans="1:10" ht="34.5" customHeight="1" x14ac:dyDescent="0.25">
      <c r="A21" s="30" t="s">
        <v>65</v>
      </c>
      <c r="B21" s="28" t="s">
        <v>24</v>
      </c>
      <c r="C21" s="15">
        <v>28885618.550000001</v>
      </c>
      <c r="D21" s="15">
        <v>4601400.08</v>
      </c>
      <c r="E21" s="9">
        <f t="shared" si="5"/>
        <v>15.929726663236021</v>
      </c>
      <c r="F21" s="15">
        <v>29827472.489999998</v>
      </c>
      <c r="G21" s="15">
        <v>8088625.6600000001</v>
      </c>
      <c r="H21" s="15">
        <f t="shared" si="2"/>
        <v>27.11803912554711</v>
      </c>
      <c r="I21" s="9">
        <f t="shared" si="3"/>
        <v>103.26063275525736</v>
      </c>
      <c r="J21" s="15">
        <f t="shared" si="4"/>
        <v>175.78618506043927</v>
      </c>
    </row>
    <row r="22" spans="1:10" ht="19.5" customHeight="1" x14ac:dyDescent="0.25">
      <c r="A22" s="29" t="s">
        <v>66</v>
      </c>
      <c r="B22" s="26" t="s">
        <v>26</v>
      </c>
      <c r="C22" s="16">
        <v>50000</v>
      </c>
      <c r="D22" s="16" t="s">
        <v>8</v>
      </c>
      <c r="E22" s="18" t="s">
        <v>8</v>
      </c>
      <c r="F22" s="16">
        <v>200000</v>
      </c>
      <c r="G22" s="16">
        <v>0</v>
      </c>
      <c r="H22" s="16">
        <f t="shared" si="2"/>
        <v>0</v>
      </c>
      <c r="I22" s="10">
        <f t="shared" si="3"/>
        <v>400</v>
      </c>
      <c r="J22" s="16" t="s">
        <v>8</v>
      </c>
    </row>
    <row r="23" spans="1:10" ht="53.25" customHeight="1" x14ac:dyDescent="0.25">
      <c r="A23" s="29" t="s">
        <v>67</v>
      </c>
      <c r="B23" s="26" t="s">
        <v>25</v>
      </c>
      <c r="C23" s="16">
        <v>28726986.969999999</v>
      </c>
      <c r="D23" s="16">
        <v>4601400.08</v>
      </c>
      <c r="E23" s="10">
        <f>D23/C23*100</f>
        <v>16.01769125597929</v>
      </c>
      <c r="F23" s="16">
        <v>29562525.120000001</v>
      </c>
      <c r="G23" s="16">
        <v>8088625.6600000001</v>
      </c>
      <c r="H23" s="16">
        <f t="shared" si="2"/>
        <v>27.361078348912027</v>
      </c>
      <c r="I23" s="10">
        <f t="shared" si="3"/>
        <v>102.90854780862526</v>
      </c>
      <c r="J23" s="16">
        <f t="shared" si="4"/>
        <v>175.78618506043927</v>
      </c>
    </row>
    <row r="24" spans="1:10" ht="36" customHeight="1" x14ac:dyDescent="0.25">
      <c r="A24" s="29" t="s">
        <v>68</v>
      </c>
      <c r="B24" s="26" t="s">
        <v>27</v>
      </c>
      <c r="C24" s="16">
        <v>108631.58</v>
      </c>
      <c r="D24" s="16" t="s">
        <v>8</v>
      </c>
      <c r="E24" s="18" t="s">
        <v>8</v>
      </c>
      <c r="F24" s="16">
        <v>64947.37</v>
      </c>
      <c r="G24" s="16">
        <v>0</v>
      </c>
      <c r="H24" s="16">
        <f t="shared" si="2"/>
        <v>0</v>
      </c>
      <c r="I24" s="10">
        <f t="shared" si="3"/>
        <v>59.786822579585049</v>
      </c>
      <c r="J24" s="16" t="s">
        <v>8</v>
      </c>
    </row>
    <row r="25" spans="1:10" ht="20.25" customHeight="1" x14ac:dyDescent="0.25">
      <c r="A25" s="30" t="s">
        <v>69</v>
      </c>
      <c r="B25" s="28" t="s">
        <v>28</v>
      </c>
      <c r="C25" s="15">
        <v>165538462.72999999</v>
      </c>
      <c r="D25" s="15">
        <v>38282162.119999997</v>
      </c>
      <c r="E25" s="9">
        <f>D25/C25*100</f>
        <v>23.125841262909255</v>
      </c>
      <c r="F25" s="15">
        <v>172245222.69999999</v>
      </c>
      <c r="G25" s="15">
        <v>48071171.310000002</v>
      </c>
      <c r="H25" s="15">
        <f t="shared" si="2"/>
        <v>27.908565797337499</v>
      </c>
      <c r="I25" s="9">
        <f t="shared" si="3"/>
        <v>104.05148136535433</v>
      </c>
      <c r="J25" s="15">
        <f t="shared" si="4"/>
        <v>125.57068004496503</v>
      </c>
    </row>
    <row r="26" spans="1:10" ht="19.5" customHeight="1" x14ac:dyDescent="0.25">
      <c r="A26" s="29" t="s">
        <v>70</v>
      </c>
      <c r="B26" s="26" t="s">
        <v>29</v>
      </c>
      <c r="C26" s="16">
        <v>953100</v>
      </c>
      <c r="D26" s="16">
        <v>186560</v>
      </c>
      <c r="E26" s="18" t="s">
        <v>8</v>
      </c>
      <c r="F26" s="16">
        <v>1113723</v>
      </c>
      <c r="G26" s="16">
        <v>31502</v>
      </c>
      <c r="H26" s="16">
        <f t="shared" si="2"/>
        <v>2.8285309722435472</v>
      </c>
      <c r="I26" s="10">
        <f t="shared" si="3"/>
        <v>116.85269121813032</v>
      </c>
      <c r="J26" s="16">
        <f t="shared" si="4"/>
        <v>16.885720411663808</v>
      </c>
    </row>
    <row r="27" spans="1:10" ht="23.25" customHeight="1" x14ac:dyDescent="0.25">
      <c r="A27" s="29" t="s">
        <v>71</v>
      </c>
      <c r="B27" s="26" t="s">
        <v>30</v>
      </c>
      <c r="C27" s="16">
        <v>154596728.72999999</v>
      </c>
      <c r="D27" s="16">
        <v>36840809.960000001</v>
      </c>
      <c r="E27" s="10">
        <f t="shared" ref="E27:E36" si="6">D27/C27*100</f>
        <v>23.830264885062167</v>
      </c>
      <c r="F27" s="16">
        <v>161561204.69999999</v>
      </c>
      <c r="G27" s="16">
        <v>46374879.310000002</v>
      </c>
      <c r="H27" s="16">
        <f t="shared" si="2"/>
        <v>28.704217325014785</v>
      </c>
      <c r="I27" s="10">
        <f t="shared" si="3"/>
        <v>104.50493100805731</v>
      </c>
      <c r="J27" s="16">
        <f t="shared" si="4"/>
        <v>125.87909809896047</v>
      </c>
    </row>
    <row r="28" spans="1:10" ht="23.25" customHeight="1" x14ac:dyDescent="0.25">
      <c r="A28" s="29" t="s">
        <v>72</v>
      </c>
      <c r="B28" s="26" t="s">
        <v>31</v>
      </c>
      <c r="C28" s="16">
        <v>9988634</v>
      </c>
      <c r="D28" s="16">
        <v>1254792.1599999999</v>
      </c>
      <c r="E28" s="10">
        <f t="shared" si="6"/>
        <v>12.562199796288462</v>
      </c>
      <c r="F28" s="16">
        <v>9570295</v>
      </c>
      <c r="G28" s="16">
        <v>1664790</v>
      </c>
      <c r="H28" s="16">
        <f t="shared" si="2"/>
        <v>17.395388543404358</v>
      </c>
      <c r="I28" s="10">
        <f t="shared" si="3"/>
        <v>95.811849748424066</v>
      </c>
      <c r="J28" s="16">
        <f t="shared" si="4"/>
        <v>132.67456181747264</v>
      </c>
    </row>
    <row r="29" spans="1:10" ht="20.25" customHeight="1" x14ac:dyDescent="0.25">
      <c r="A29" s="30" t="s">
        <v>73</v>
      </c>
      <c r="B29" s="28" t="s">
        <v>32</v>
      </c>
      <c r="C29" s="15">
        <v>523025984.18000001</v>
      </c>
      <c r="D29" s="15">
        <v>41430378.380000003</v>
      </c>
      <c r="E29" s="9">
        <f t="shared" si="6"/>
        <v>7.9212849137800561</v>
      </c>
      <c r="F29" s="15">
        <v>435899362.63999999</v>
      </c>
      <c r="G29" s="15">
        <v>85048335.840000004</v>
      </c>
      <c r="H29" s="15">
        <f t="shared" si="2"/>
        <v>19.511002568324383</v>
      </c>
      <c r="I29" s="9">
        <f t="shared" si="3"/>
        <v>83.3418177728594</v>
      </c>
      <c r="J29" s="15">
        <f t="shared" si="4"/>
        <v>205.28013299790672</v>
      </c>
    </row>
    <row r="30" spans="1:10" ht="20.25" customHeight="1" x14ac:dyDescent="0.25">
      <c r="A30" s="29" t="s">
        <v>74</v>
      </c>
      <c r="B30" s="26" t="s">
        <v>33</v>
      </c>
      <c r="C30" s="16">
        <v>20181691.239999998</v>
      </c>
      <c r="D30" s="16">
        <v>176058.22</v>
      </c>
      <c r="E30" s="18" t="s">
        <v>8</v>
      </c>
      <c r="F30" s="16">
        <v>6445800.46</v>
      </c>
      <c r="G30" s="16">
        <v>453831.81</v>
      </c>
      <c r="H30" s="16">
        <f t="shared" si="2"/>
        <v>7.0407362563624867</v>
      </c>
      <c r="I30" s="10">
        <f t="shared" si="3"/>
        <v>31.938851820428503</v>
      </c>
      <c r="J30" s="16">
        <f t="shared" si="4"/>
        <v>257.77371258212196</v>
      </c>
    </row>
    <row r="31" spans="1:10" ht="21.75" customHeight="1" x14ac:dyDescent="0.25">
      <c r="A31" s="29" t="s">
        <v>75</v>
      </c>
      <c r="B31" s="26" t="s">
        <v>34</v>
      </c>
      <c r="C31" s="16">
        <v>281743253.20999998</v>
      </c>
      <c r="D31" s="16">
        <v>20976634.800000001</v>
      </c>
      <c r="E31" s="10">
        <f t="shared" si="6"/>
        <v>7.4453015506159677</v>
      </c>
      <c r="F31" s="16">
        <v>178019909.09</v>
      </c>
      <c r="G31" s="16">
        <v>43905912.789999999</v>
      </c>
      <c r="H31" s="16">
        <f t="shared" si="2"/>
        <v>24.663484558798903</v>
      </c>
      <c r="I31" s="10">
        <f t="shared" si="3"/>
        <v>63.185154235906829</v>
      </c>
      <c r="J31" s="16">
        <f t="shared" si="4"/>
        <v>209.30865798359611</v>
      </c>
    </row>
    <row r="32" spans="1:10" ht="20.25" customHeight="1" x14ac:dyDescent="0.25">
      <c r="A32" s="29" t="s">
        <v>76</v>
      </c>
      <c r="B32" s="26" t="s">
        <v>35</v>
      </c>
      <c r="C32" s="16">
        <v>221101039.72999999</v>
      </c>
      <c r="D32" s="16">
        <v>20277685.359999999</v>
      </c>
      <c r="E32" s="10">
        <f t="shared" si="6"/>
        <v>9.171230214368201</v>
      </c>
      <c r="F32" s="16">
        <v>251433653.09</v>
      </c>
      <c r="G32" s="16">
        <v>40688591.240000002</v>
      </c>
      <c r="H32" s="16">
        <f t="shared" si="2"/>
        <v>16.182635355274272</v>
      </c>
      <c r="I32" s="10">
        <f t="shared" si="3"/>
        <v>113.71889223001439</v>
      </c>
      <c r="J32" s="16">
        <f t="shared" si="4"/>
        <v>200.65698090109828</v>
      </c>
    </row>
    <row r="33" spans="1:10" ht="20.25" customHeight="1" x14ac:dyDescent="0.25">
      <c r="A33" s="30" t="s">
        <v>77</v>
      </c>
      <c r="B33" s="28" t="s">
        <v>36</v>
      </c>
      <c r="C33" s="15">
        <v>1310742963.3800001</v>
      </c>
      <c r="D33" s="15">
        <v>274814748.44999999</v>
      </c>
      <c r="E33" s="9">
        <f t="shared" si="6"/>
        <v>20.966334066088585</v>
      </c>
      <c r="F33" s="15">
        <v>1556781405.28</v>
      </c>
      <c r="G33" s="15">
        <v>333101703.58999997</v>
      </c>
      <c r="H33" s="15">
        <f t="shared" si="2"/>
        <v>21.396819261859623</v>
      </c>
      <c r="I33" s="9">
        <f t="shared" si="3"/>
        <v>118.77091457088909</v>
      </c>
      <c r="J33" s="15">
        <f t="shared" si="4"/>
        <v>121.20954405422123</v>
      </c>
    </row>
    <row r="34" spans="1:10" ht="21.75" customHeight="1" x14ac:dyDescent="0.25">
      <c r="A34" s="29" t="s">
        <v>78</v>
      </c>
      <c r="B34" s="26" t="s">
        <v>37</v>
      </c>
      <c r="C34" s="16">
        <v>432886901.41000003</v>
      </c>
      <c r="D34" s="16">
        <v>84565376.469999999</v>
      </c>
      <c r="E34" s="10">
        <f t="shared" si="6"/>
        <v>19.535212591222674</v>
      </c>
      <c r="F34" s="16">
        <v>489945475.27999997</v>
      </c>
      <c r="G34" s="16">
        <v>100404912.91</v>
      </c>
      <c r="H34" s="16">
        <f t="shared" si="2"/>
        <v>20.493078919163278</v>
      </c>
      <c r="I34" s="10">
        <f t="shared" si="3"/>
        <v>113.18094257048404</v>
      </c>
      <c r="J34" s="16">
        <f t="shared" si="4"/>
        <v>118.73052199515621</v>
      </c>
    </row>
    <row r="35" spans="1:10" ht="20.25" customHeight="1" x14ac:dyDescent="0.25">
      <c r="A35" s="29" t="s">
        <v>79</v>
      </c>
      <c r="B35" s="26" t="s">
        <v>38</v>
      </c>
      <c r="C35" s="16">
        <v>612081357.74000001</v>
      </c>
      <c r="D35" s="16">
        <v>128743073.2</v>
      </c>
      <c r="E35" s="10">
        <f t="shared" si="6"/>
        <v>21.033653708284888</v>
      </c>
      <c r="F35" s="16">
        <v>733044815.57000005</v>
      </c>
      <c r="G35" s="16">
        <v>158592036.12</v>
      </c>
      <c r="H35" s="16">
        <f t="shared" si="2"/>
        <v>21.634698554778293</v>
      </c>
      <c r="I35" s="10">
        <f t="shared" si="3"/>
        <v>119.76264369113214</v>
      </c>
      <c r="J35" s="16">
        <f t="shared" si="4"/>
        <v>123.18490787743602</v>
      </c>
    </row>
    <row r="36" spans="1:10" ht="24" customHeight="1" x14ac:dyDescent="0.25">
      <c r="A36" s="29" t="s">
        <v>80</v>
      </c>
      <c r="B36" s="26" t="s">
        <v>39</v>
      </c>
      <c r="C36" s="16">
        <v>82016186.5</v>
      </c>
      <c r="D36" s="16">
        <v>21856519</v>
      </c>
      <c r="E36" s="10">
        <f t="shared" si="6"/>
        <v>26.649031042183363</v>
      </c>
      <c r="F36" s="16">
        <v>98204866.859999999</v>
      </c>
      <c r="G36" s="16">
        <v>20451774.390000001</v>
      </c>
      <c r="H36" s="16">
        <f t="shared" si="2"/>
        <v>20.82562203272051</v>
      </c>
      <c r="I36" s="10">
        <f t="shared" si="3"/>
        <v>119.7383968346297</v>
      </c>
      <c r="J36" s="16">
        <f t="shared" si="4"/>
        <v>93.572880429861684</v>
      </c>
    </row>
    <row r="37" spans="1:10" ht="36" customHeight="1" x14ac:dyDescent="0.25">
      <c r="A37" s="29" t="s">
        <v>81</v>
      </c>
      <c r="B37" s="26" t="s">
        <v>40</v>
      </c>
      <c r="C37" s="16">
        <v>743500</v>
      </c>
      <c r="D37" s="16">
        <v>247370</v>
      </c>
      <c r="E37" s="18" t="s">
        <v>8</v>
      </c>
      <c r="F37" s="16">
        <v>156400</v>
      </c>
      <c r="G37" s="16">
        <v>15000</v>
      </c>
      <c r="H37" s="16">
        <f t="shared" si="2"/>
        <v>9.5907928388746804</v>
      </c>
      <c r="I37" s="10">
        <f t="shared" si="3"/>
        <v>21.035642232683255</v>
      </c>
      <c r="J37" s="16">
        <f t="shared" si="4"/>
        <v>6.063791082184582</v>
      </c>
    </row>
    <row r="38" spans="1:10" ht="21.75" customHeight="1" x14ac:dyDescent="0.25">
      <c r="A38" s="29" t="s">
        <v>82</v>
      </c>
      <c r="B38" s="26" t="s">
        <v>41</v>
      </c>
      <c r="C38" s="16">
        <v>7317923</v>
      </c>
      <c r="D38" s="16">
        <v>2778270</v>
      </c>
      <c r="E38" s="10">
        <f>D38/C38*100</f>
        <v>37.965280585761832</v>
      </c>
      <c r="F38" s="16">
        <v>8461756</v>
      </c>
      <c r="G38" s="16">
        <v>3991530</v>
      </c>
      <c r="H38" s="16">
        <f t="shared" si="2"/>
        <v>47.171414538542592</v>
      </c>
      <c r="I38" s="10">
        <f t="shared" si="3"/>
        <v>115.63056894695394</v>
      </c>
      <c r="J38" s="16">
        <f t="shared" si="4"/>
        <v>143.66962174302714</v>
      </c>
    </row>
    <row r="39" spans="1:10" ht="22.5" customHeight="1" x14ac:dyDescent="0.25">
      <c r="A39" s="29" t="s">
        <v>83</v>
      </c>
      <c r="B39" s="26" t="s">
        <v>42</v>
      </c>
      <c r="C39" s="16">
        <v>175697094.72999999</v>
      </c>
      <c r="D39" s="16">
        <v>36624139.780000001</v>
      </c>
      <c r="E39" s="10">
        <f>D39/C39*100</f>
        <v>20.845045751201308</v>
      </c>
      <c r="F39" s="16">
        <v>226968091.56999999</v>
      </c>
      <c r="G39" s="16">
        <v>49646450.170000002</v>
      </c>
      <c r="H39" s="16">
        <f t="shared" si="2"/>
        <v>21.873757595872622</v>
      </c>
      <c r="I39" s="10">
        <f t="shared" si="3"/>
        <v>129.18147105322942</v>
      </c>
      <c r="J39" s="16">
        <f t="shared" si="4"/>
        <v>135.55663141366483</v>
      </c>
    </row>
    <row r="40" spans="1:10" ht="21" customHeight="1" x14ac:dyDescent="0.25">
      <c r="A40" s="30" t="s">
        <v>84</v>
      </c>
      <c r="B40" s="28" t="s">
        <v>43</v>
      </c>
      <c r="C40" s="15">
        <v>128434098.2</v>
      </c>
      <c r="D40" s="15">
        <v>37394481.049999997</v>
      </c>
      <c r="E40" s="9">
        <f>D40/C40*100</f>
        <v>29.11569557779633</v>
      </c>
      <c r="F40" s="15">
        <v>146584373.47999999</v>
      </c>
      <c r="G40" s="15">
        <v>39767365.460000001</v>
      </c>
      <c r="H40" s="15">
        <f t="shared" si="2"/>
        <v>27.129334809638404</v>
      </c>
      <c r="I40" s="9">
        <f t="shared" si="3"/>
        <v>114.13197549122512</v>
      </c>
      <c r="J40" s="15">
        <f t="shared" si="4"/>
        <v>106.34554710580748</v>
      </c>
    </row>
    <row r="41" spans="1:10" ht="20.25" customHeight="1" x14ac:dyDescent="0.25">
      <c r="A41" s="29" t="s">
        <v>85</v>
      </c>
      <c r="B41" s="26" t="s">
        <v>44</v>
      </c>
      <c r="C41" s="16">
        <v>128434098.2</v>
      </c>
      <c r="D41" s="16">
        <v>37394481.049999997</v>
      </c>
      <c r="E41" s="10">
        <f>D41/C41*100</f>
        <v>29.11569557779633</v>
      </c>
      <c r="F41" s="16">
        <v>146584373.47999999</v>
      </c>
      <c r="G41" s="16">
        <v>39767365.460000001</v>
      </c>
      <c r="H41" s="16">
        <f t="shared" si="2"/>
        <v>27.129334809638404</v>
      </c>
      <c r="I41" s="10">
        <f t="shared" si="3"/>
        <v>114.13197549122512</v>
      </c>
      <c r="J41" s="16">
        <f t="shared" si="4"/>
        <v>106.34554710580748</v>
      </c>
    </row>
    <row r="42" spans="1:10" ht="20.25" customHeight="1" x14ac:dyDescent="0.25">
      <c r="A42" s="30" t="s">
        <v>86</v>
      </c>
      <c r="B42" s="28" t="s">
        <v>45</v>
      </c>
      <c r="C42" s="15">
        <v>88622498.269999996</v>
      </c>
      <c r="D42" s="15">
        <v>18698650.379999999</v>
      </c>
      <c r="E42" s="9">
        <f>D42/C42*100</f>
        <v>21.099213794483791</v>
      </c>
      <c r="F42" s="15">
        <v>106370651.93000001</v>
      </c>
      <c r="G42" s="15">
        <v>23606083.239999998</v>
      </c>
      <c r="H42" s="15">
        <f t="shared" si="2"/>
        <v>22.192289707441674</v>
      </c>
      <c r="I42" s="9">
        <f t="shared" si="3"/>
        <v>120.02669074609919</v>
      </c>
      <c r="J42" s="15">
        <f t="shared" si="4"/>
        <v>126.24485061899959</v>
      </c>
    </row>
    <row r="43" spans="1:10" ht="18" customHeight="1" x14ac:dyDescent="0.25">
      <c r="A43" s="29" t="s">
        <v>87</v>
      </c>
      <c r="B43" s="26" t="s">
        <v>46</v>
      </c>
      <c r="C43" s="16">
        <v>6247540</v>
      </c>
      <c r="D43" s="16">
        <v>1336920.31</v>
      </c>
      <c r="E43" s="10">
        <f t="shared" ref="E43:E50" si="7">D43/C43*100</f>
        <v>21.399147664520758</v>
      </c>
      <c r="F43" s="16">
        <v>10081053</v>
      </c>
      <c r="G43" s="16">
        <v>3436258.75</v>
      </c>
      <c r="H43" s="16">
        <f t="shared" si="2"/>
        <v>34.08630774979558</v>
      </c>
      <c r="I43" s="10">
        <f t="shared" si="3"/>
        <v>161.36035943747459</v>
      </c>
      <c r="J43" s="16">
        <f t="shared" si="4"/>
        <v>257.02794132882912</v>
      </c>
    </row>
    <row r="44" spans="1:10" ht="17.25" customHeight="1" x14ac:dyDescent="0.25">
      <c r="A44" s="29" t="s">
        <v>88</v>
      </c>
      <c r="B44" s="26" t="s">
        <v>47</v>
      </c>
      <c r="C44" s="16">
        <v>10206766</v>
      </c>
      <c r="D44" s="16">
        <v>1640865.54</v>
      </c>
      <c r="E44" s="10">
        <f t="shared" si="7"/>
        <v>16.07625314423785</v>
      </c>
      <c r="F44" s="16">
        <v>12056244.67</v>
      </c>
      <c r="G44" s="16">
        <v>1889419.39</v>
      </c>
      <c r="H44" s="16">
        <f t="shared" si="2"/>
        <v>15.671707415672412</v>
      </c>
      <c r="I44" s="10">
        <f t="shared" si="3"/>
        <v>118.12012414118243</v>
      </c>
      <c r="J44" s="16">
        <f t="shared" si="4"/>
        <v>115.14772807039387</v>
      </c>
    </row>
    <row r="45" spans="1:10" ht="21.75" customHeight="1" x14ac:dyDescent="0.25">
      <c r="A45" s="29" t="s">
        <v>89</v>
      </c>
      <c r="B45" s="26" t="s">
        <v>48</v>
      </c>
      <c r="C45" s="16">
        <v>72168192.269999996</v>
      </c>
      <c r="D45" s="16">
        <v>15720864.529999999</v>
      </c>
      <c r="E45" s="10">
        <f t="shared" si="7"/>
        <v>21.783647387458664</v>
      </c>
      <c r="F45" s="16">
        <v>84233354.260000005</v>
      </c>
      <c r="G45" s="16">
        <v>18280405.100000001</v>
      </c>
      <c r="H45" s="16">
        <f t="shared" si="2"/>
        <v>21.7020980116434</v>
      </c>
      <c r="I45" s="10">
        <f t="shared" si="3"/>
        <v>116.71811584923881</v>
      </c>
      <c r="J45" s="16">
        <f t="shared" si="4"/>
        <v>116.28116930284369</v>
      </c>
    </row>
    <row r="46" spans="1:10" ht="19.5" customHeight="1" x14ac:dyDescent="0.25">
      <c r="A46" s="30" t="s">
        <v>90</v>
      </c>
      <c r="B46" s="28" t="s">
        <v>49</v>
      </c>
      <c r="C46" s="15">
        <v>133817276.68000001</v>
      </c>
      <c r="D46" s="15">
        <v>12306626</v>
      </c>
      <c r="E46" s="9">
        <f t="shared" si="7"/>
        <v>9.1965897867052604</v>
      </c>
      <c r="F46" s="15">
        <v>385293956.35000002</v>
      </c>
      <c r="G46" s="15">
        <v>10517349.76</v>
      </c>
      <c r="H46" s="15">
        <f t="shared" si="2"/>
        <v>2.7296949735816947</v>
      </c>
      <c r="I46" s="9">
        <f t="shared" si="3"/>
        <v>287.92542032622686</v>
      </c>
      <c r="J46" s="15">
        <f t="shared" si="4"/>
        <v>85.460870916204001</v>
      </c>
    </row>
    <row r="47" spans="1:10" ht="21" customHeight="1" x14ac:dyDescent="0.25">
      <c r="A47" s="29" t="s">
        <v>91</v>
      </c>
      <c r="B47" s="26" t="s">
        <v>50</v>
      </c>
      <c r="C47" s="16">
        <v>105705257.67</v>
      </c>
      <c r="D47" s="16">
        <v>4102905</v>
      </c>
      <c r="E47" s="10">
        <f t="shared" si="7"/>
        <v>3.8814578294760045</v>
      </c>
      <c r="F47" s="16">
        <v>355487762.81</v>
      </c>
      <c r="G47" s="16">
        <v>3141923.78</v>
      </c>
      <c r="H47" s="16">
        <f t="shared" si="2"/>
        <v>0.88383458129873393</v>
      </c>
      <c r="I47" s="10">
        <f t="shared" si="3"/>
        <v>336.30092830367346</v>
      </c>
      <c r="J47" s="16">
        <f t="shared" si="4"/>
        <v>76.578028981904282</v>
      </c>
    </row>
    <row r="48" spans="1:10" ht="19.5" customHeight="1" x14ac:dyDescent="0.25">
      <c r="A48" s="29" t="s">
        <v>92</v>
      </c>
      <c r="B48" s="26" t="s">
        <v>51</v>
      </c>
      <c r="C48" s="16">
        <v>28112019.010000002</v>
      </c>
      <c r="D48" s="16">
        <v>8203721</v>
      </c>
      <c r="E48" s="10">
        <f t="shared" si="7"/>
        <v>29.182254739802836</v>
      </c>
      <c r="F48" s="16">
        <v>29806193.539999999</v>
      </c>
      <c r="G48" s="16">
        <v>7375425.9800000004</v>
      </c>
      <c r="H48" s="16">
        <f t="shared" si="2"/>
        <v>24.744608767644742</v>
      </c>
      <c r="I48" s="10">
        <f t="shared" si="3"/>
        <v>106.02651317714799</v>
      </c>
      <c r="J48" s="16">
        <f t="shared" si="4"/>
        <v>89.903422849216838</v>
      </c>
    </row>
    <row r="49" spans="1:10" ht="21" customHeight="1" x14ac:dyDescent="0.25">
      <c r="A49" s="30" t="s">
        <v>93</v>
      </c>
      <c r="B49" s="28" t="s">
        <v>52</v>
      </c>
      <c r="C49" s="15">
        <v>5843921.96</v>
      </c>
      <c r="D49" s="15">
        <v>1861730</v>
      </c>
      <c r="E49" s="9">
        <f t="shared" si="7"/>
        <v>31.857543833456671</v>
      </c>
      <c r="F49" s="15">
        <v>8787174.1400000006</v>
      </c>
      <c r="G49" s="15">
        <v>3700000</v>
      </c>
      <c r="H49" s="15">
        <f t="shared" si="2"/>
        <v>42.106824572387495</v>
      </c>
      <c r="I49" s="9">
        <f t="shared" si="3"/>
        <v>150.36433066946705</v>
      </c>
      <c r="J49" s="15">
        <f t="shared" si="4"/>
        <v>198.73988172291362</v>
      </c>
    </row>
    <row r="50" spans="1:10" ht="19.5" customHeight="1" x14ac:dyDescent="0.25">
      <c r="A50" s="29" t="s">
        <v>94</v>
      </c>
      <c r="B50" s="26" t="s">
        <v>53</v>
      </c>
      <c r="C50" s="16">
        <v>5843921.96</v>
      </c>
      <c r="D50" s="16">
        <v>1861730</v>
      </c>
      <c r="E50" s="10">
        <f t="shared" si="7"/>
        <v>31.857543833456671</v>
      </c>
      <c r="F50" s="16">
        <v>8787174.1400000006</v>
      </c>
      <c r="G50" s="16">
        <v>3700000</v>
      </c>
      <c r="H50" s="16">
        <f t="shared" si="2"/>
        <v>42.106824572387495</v>
      </c>
      <c r="I50" s="10">
        <f t="shared" si="3"/>
        <v>150.36433066946705</v>
      </c>
      <c r="J50" s="16">
        <f t="shared" si="4"/>
        <v>198.73988172291362</v>
      </c>
    </row>
    <row r="51" spans="1:10" ht="39.75" customHeight="1" x14ac:dyDescent="0.25">
      <c r="A51" s="40" t="s">
        <v>102</v>
      </c>
      <c r="B51" s="41" t="s">
        <v>104</v>
      </c>
      <c r="C51" s="16"/>
      <c r="D51" s="16"/>
      <c r="E51" s="10"/>
      <c r="F51" s="15">
        <v>9900000</v>
      </c>
      <c r="G51" s="16">
        <v>0</v>
      </c>
      <c r="H51" s="15">
        <f t="shared" si="2"/>
        <v>0</v>
      </c>
      <c r="I51" s="45" t="s">
        <v>8</v>
      </c>
      <c r="J51" s="46" t="s">
        <v>8</v>
      </c>
    </row>
    <row r="52" spans="1:10" ht="39" customHeight="1" x14ac:dyDescent="0.25">
      <c r="A52" s="42" t="s">
        <v>103</v>
      </c>
      <c r="B52" s="43" t="s">
        <v>105</v>
      </c>
      <c r="C52" s="16"/>
      <c r="D52" s="16"/>
      <c r="E52" s="10"/>
      <c r="F52" s="16">
        <v>9900000</v>
      </c>
      <c r="G52" s="16">
        <v>0</v>
      </c>
      <c r="H52" s="16">
        <f t="shared" si="2"/>
        <v>0</v>
      </c>
      <c r="I52" s="45" t="s">
        <v>8</v>
      </c>
      <c r="J52" s="46" t="s">
        <v>8</v>
      </c>
    </row>
    <row r="53" spans="1:10" ht="67.5" customHeight="1" x14ac:dyDescent="0.25">
      <c r="A53" s="32" t="s">
        <v>99</v>
      </c>
      <c r="B53" s="34">
        <v>1400</v>
      </c>
      <c r="C53" s="39">
        <v>15041746.5</v>
      </c>
      <c r="D53" s="39">
        <v>0</v>
      </c>
      <c r="E53" s="47" t="s">
        <v>8</v>
      </c>
      <c r="F53" s="39">
        <v>1748875.19</v>
      </c>
      <c r="G53" s="15">
        <v>0</v>
      </c>
      <c r="H53" s="15">
        <f t="shared" si="2"/>
        <v>0</v>
      </c>
      <c r="I53" s="10">
        <f t="shared" si="3"/>
        <v>11.626809360202953</v>
      </c>
      <c r="J53" s="46" t="s">
        <v>8</v>
      </c>
    </row>
    <row r="54" spans="1:10" ht="31.5" customHeight="1" x14ac:dyDescent="0.25">
      <c r="A54" s="44" t="s">
        <v>100</v>
      </c>
      <c r="B54" s="31">
        <v>1403</v>
      </c>
      <c r="C54" s="33">
        <v>15041746.5</v>
      </c>
      <c r="D54" s="33">
        <v>0</v>
      </c>
      <c r="E54" s="48" t="s">
        <v>8</v>
      </c>
      <c r="F54" s="33">
        <v>0</v>
      </c>
      <c r="G54" s="33">
        <v>0</v>
      </c>
      <c r="H54" s="16" t="s">
        <v>8</v>
      </c>
      <c r="I54" s="10">
        <f t="shared" si="3"/>
        <v>0</v>
      </c>
      <c r="J54" s="46" t="s">
        <v>8</v>
      </c>
    </row>
    <row r="55" spans="1:10" x14ac:dyDescent="0.25">
      <c r="C55" s="11">
        <f>C9+C18+C21+C25+C29+C33+C40+C42+C46+C49+C53</f>
        <v>2763934332.2799997</v>
      </c>
      <c r="D55" s="11">
        <f>D9+D18+D21+D25+D29+D33+D40+D42+D46+D49+D53</f>
        <v>499415352.63</v>
      </c>
      <c r="F55" s="11">
        <f>F9+F18+F21+F25+F29+F33+F40+F42+F46+F49+F53+F51</f>
        <v>3278465242.1399999</v>
      </c>
      <c r="G55" s="11">
        <f>G9+G18+G21+G25+G29+G33+G40+G42+G46+G49+G53+G51</f>
        <v>640819509.72000003</v>
      </c>
    </row>
    <row r="56" spans="1:10" x14ac:dyDescent="0.25">
      <c r="C56" s="11">
        <f>C55-C7</f>
        <v>0</v>
      </c>
      <c r="D56" s="11">
        <f>D55-D7</f>
        <v>0</v>
      </c>
      <c r="F56" s="11">
        <f>F55-F7</f>
        <v>0</v>
      </c>
      <c r="G56" s="11">
        <f>G55-G7</f>
        <v>0</v>
      </c>
    </row>
  </sheetData>
  <mergeCells count="7">
    <mergeCell ref="C2:F2"/>
    <mergeCell ref="I4:I5"/>
    <mergeCell ref="J4:J5"/>
    <mergeCell ref="B4:B5"/>
    <mergeCell ref="A4:A5"/>
    <mergeCell ref="C4:E4"/>
    <mergeCell ref="F4:H4"/>
  </mergeCells>
  <pageMargins left="0.78740157480314965" right="0.59055118110236227" top="0.59055118110236227" bottom="0.39370078740157483" header="0" footer="0"/>
  <pageSetup paperSize="9" scale="39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159458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0503317G_202201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84BBB7A-E507-41C4-B707-F226594140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PautovaNG</dc:creator>
  <cp:lastModifiedBy>User</cp:lastModifiedBy>
  <cp:lastPrinted>2023-05-15T07:43:54Z</cp:lastPrinted>
  <dcterms:created xsi:type="dcterms:W3CDTF">2023-05-15T04:48:17Z</dcterms:created>
  <dcterms:modified xsi:type="dcterms:W3CDTF">2026-04-20T04:56:35Z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0503317G_20220101.xlsx</vt:lpwstr>
  </property>
  <property fmtid="{D5CDD505-2E9C-101B-9397-08002B2CF9AE}" pid="4" name="Версия клиента">
    <vt:lpwstr>20.2.0.36680 (.NET 4.7.2)</vt:lpwstr>
  </property>
  <property fmtid="{D5CDD505-2E9C-101B-9397-08002B2CF9AE}" pid="5" name="Версия базы">
    <vt:lpwstr>20.2.0.168193302</vt:lpwstr>
  </property>
  <property fmtid="{D5CDD505-2E9C-101B-9397-08002B2CF9AE}" pid="6" name="Тип сервера">
    <vt:lpwstr>MSSQL</vt:lpwstr>
  </property>
  <property fmtid="{D5CDD505-2E9C-101B-9397-08002B2CF9AE}" pid="7" name="Сервер">
    <vt:lpwstr>10.35.1.94</vt:lpwstr>
  </property>
  <property fmtid="{D5CDD505-2E9C-101B-9397-08002B2CF9AE}" pid="8" name="База">
    <vt:lpwstr>svod</vt:lpwstr>
  </property>
  <property fmtid="{D5CDD505-2E9C-101B-9397-08002B2CF9AE}" pid="9" name="Пользователь">
    <vt:lpwstr>ufmaimo2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