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 отчеты\Сведения\Информация\2024\"/>
    </mc:Choice>
  </mc:AlternateContent>
  <bookViews>
    <workbookView xWindow="-120" yWindow="-120" windowWidth="29040" windowHeight="15840"/>
  </bookViews>
  <sheets>
    <sheet name="Расходы" sheetId="3" r:id="rId1"/>
  </sheets>
  <definedNames>
    <definedName name="_xlnm.Print_Titles" localSheetId="0">Расходы!$1:$6</definedName>
  </definedNames>
  <calcPr calcId="162913"/>
</workbook>
</file>

<file path=xl/calcChain.xml><?xml version="1.0" encoding="utf-8"?>
<calcChain xmlns="http://schemas.openxmlformats.org/spreadsheetml/2006/main">
  <c r="J47" i="3" l="1"/>
  <c r="J51" i="3"/>
  <c r="J43" i="3"/>
  <c r="I44" i="3"/>
  <c r="I45" i="3"/>
  <c r="I46" i="3"/>
  <c r="I47" i="3"/>
  <c r="I48" i="3"/>
  <c r="I49" i="3"/>
  <c r="I50" i="3"/>
  <c r="I51" i="3"/>
  <c r="H44" i="3"/>
  <c r="H45" i="3"/>
  <c r="H46" i="3"/>
  <c r="H47" i="3"/>
  <c r="H48" i="3"/>
  <c r="H49" i="3"/>
  <c r="H50" i="3"/>
  <c r="H51" i="3"/>
  <c r="H43" i="3"/>
  <c r="H41" i="3"/>
  <c r="H39" i="3"/>
  <c r="H26" i="3"/>
  <c r="G52" i="3"/>
  <c r="F52" i="3"/>
  <c r="C52" i="3"/>
  <c r="E38" i="3" l="1"/>
  <c r="J50" i="3"/>
  <c r="I43" i="3"/>
  <c r="J49" i="3"/>
  <c r="J48" i="3"/>
  <c r="J46" i="3"/>
  <c r="J45" i="3"/>
  <c r="J44" i="3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E20" i="3"/>
  <c r="J20" i="3"/>
  <c r="I20" i="3"/>
  <c r="I16" i="3"/>
  <c r="I10" i="3"/>
  <c r="J9" i="3"/>
  <c r="I9" i="3"/>
  <c r="J7" i="3"/>
  <c r="I7" i="3"/>
  <c r="H25" i="3"/>
  <c r="H27" i="3"/>
  <c r="H28" i="3"/>
  <c r="H29" i="3"/>
  <c r="H30" i="3"/>
  <c r="H31" i="3"/>
  <c r="H32" i="3"/>
  <c r="H33" i="3"/>
  <c r="H34" i="3"/>
  <c r="H35" i="3"/>
  <c r="H36" i="3"/>
  <c r="H37" i="3"/>
  <c r="H38" i="3"/>
  <c r="H40" i="3"/>
  <c r="H42" i="3"/>
  <c r="H21" i="3"/>
  <c r="H24" i="3"/>
  <c r="H23" i="3"/>
  <c r="H20" i="3"/>
  <c r="H19" i="3"/>
  <c r="H10" i="3"/>
  <c r="H9" i="3"/>
  <c r="D52" i="3"/>
  <c r="D53" i="3" s="1"/>
  <c r="C53" i="3"/>
  <c r="G53" i="3"/>
  <c r="F53" i="3"/>
  <c r="J10" i="3" l="1"/>
  <c r="J11" i="3"/>
  <c r="J12" i="3"/>
  <c r="J13" i="3"/>
  <c r="J14" i="3"/>
  <c r="J15" i="3"/>
  <c r="J17" i="3"/>
  <c r="J18" i="3"/>
  <c r="J19" i="3"/>
  <c r="J21" i="3"/>
  <c r="I11" i="3"/>
  <c r="I12" i="3"/>
  <c r="I13" i="3"/>
  <c r="I14" i="3"/>
  <c r="I15" i="3"/>
  <c r="I17" i="3"/>
  <c r="I18" i="3"/>
  <c r="I19" i="3"/>
  <c r="I21" i="3"/>
  <c r="E10" i="3"/>
  <c r="E11" i="3"/>
  <c r="E12" i="3"/>
  <c r="E13" i="3"/>
  <c r="E14" i="3"/>
  <c r="E15" i="3"/>
  <c r="E17" i="3"/>
  <c r="E18" i="3"/>
  <c r="E19" i="3"/>
  <c r="E2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H11" i="3"/>
  <c r="H12" i="3"/>
  <c r="H13" i="3"/>
  <c r="H14" i="3"/>
  <c r="H15" i="3"/>
  <c r="H17" i="3"/>
  <c r="H18" i="3"/>
  <c r="H7" i="3"/>
  <c r="E7" i="3"/>
  <c r="E9" i="3" l="1"/>
</calcChain>
</file>

<file path=xl/sharedStrings.xml><?xml version="1.0" encoding="utf-8"?>
<sst xmlns="http://schemas.openxmlformats.org/spreadsheetml/2006/main" count="117" uniqueCount="105">
  <si>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</si>
  <si>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</si>
  <si>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</si>
  <si>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</si>
  <si>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</si>
  <si>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</si>
  <si>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</si>
  <si>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х</t>
  </si>
  <si>
    <t>-</t>
  </si>
  <si>
    <t xml:space="preserve">в том числе: </t>
  </si>
  <si>
    <t>Код расхода по бюджетной классификации</t>
  </si>
  <si>
    <t>Расходы бюджета - всего</t>
  </si>
  <si>
    <t xml:space="preserve">  
ОБЩЕГОСУДАРСТВЕННЫЕ ВОПРОСЫ
</t>
  </si>
  <si>
    <t xml:space="preserve"> 0100 </t>
  </si>
  <si>
    <t xml:space="preserve">0102 </t>
  </si>
  <si>
    <t xml:space="preserve">0103 </t>
  </si>
  <si>
    <t>0104</t>
  </si>
  <si>
    <t>0105</t>
  </si>
  <si>
    <t xml:space="preserve"> 0106</t>
  </si>
  <si>
    <t xml:space="preserve"> 0107</t>
  </si>
  <si>
    <t>0111</t>
  </si>
  <si>
    <t xml:space="preserve"> 0113</t>
  </si>
  <si>
    <t>0200</t>
  </si>
  <si>
    <t xml:space="preserve"> 0203</t>
  </si>
  <si>
    <t xml:space="preserve"> 0300</t>
  </si>
  <si>
    <t>0310</t>
  </si>
  <si>
    <t xml:space="preserve"> 0309</t>
  </si>
  <si>
    <t xml:space="preserve"> 0314</t>
  </si>
  <si>
    <t xml:space="preserve"> 0400</t>
  </si>
  <si>
    <t xml:space="preserve"> 0405</t>
  </si>
  <si>
    <t xml:space="preserve"> 0408</t>
  </si>
  <si>
    <t xml:space="preserve"> 0409</t>
  </si>
  <si>
    <t xml:space="preserve"> 0412</t>
  </si>
  <si>
    <t xml:space="preserve"> 0500</t>
  </si>
  <si>
    <t>0501</t>
  </si>
  <si>
    <t xml:space="preserve"> 0502</t>
  </si>
  <si>
    <t>0503</t>
  </si>
  <si>
    <t>0700</t>
  </si>
  <si>
    <t>0701</t>
  </si>
  <si>
    <t xml:space="preserve"> 0702</t>
  </si>
  <si>
    <t xml:space="preserve"> 0703</t>
  </si>
  <si>
    <t xml:space="preserve"> 0705</t>
  </si>
  <si>
    <t xml:space="preserve">  0707</t>
  </si>
  <si>
    <t xml:space="preserve"> 0709</t>
  </si>
  <si>
    <t>0800</t>
  </si>
  <si>
    <t xml:space="preserve"> 0801</t>
  </si>
  <si>
    <t>1000</t>
  </si>
  <si>
    <t>1003</t>
  </si>
  <si>
    <t>1004</t>
  </si>
  <si>
    <t>1006</t>
  </si>
  <si>
    <t>1100</t>
  </si>
  <si>
    <t>1102</t>
  </si>
  <si>
    <t xml:space="preserve"> 1103</t>
  </si>
  <si>
    <t xml:space="preserve"> 1200</t>
  </si>
  <si>
    <t>1202</t>
  </si>
  <si>
    <t xml:space="preserve">% исполнения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</si>
  <si>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</si>
  <si>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</si>
  <si>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</si>
  <si>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Судебная система
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</si>
  <si>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</si>
  <si>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Обеспечение проведения выборов и референдумов
</t>
  </si>
  <si>
    <t>Резервные фонды</t>
  </si>
  <si>
    <t xml:space="preserve">Другие общегосударственные вопросы
</t>
  </si>
  <si>
    <t xml:space="preserve">НАЦИОНАЛЬНАЯ ОБОРОНА
</t>
  </si>
  <si>
    <t xml:space="preserve"> Мобилизационная и вневойсковая подготовка
</t>
  </si>
  <si>
    <t xml:space="preserve"> НАЦИОНАЛЬНАЯ БЕЗОПАСНОСТЬ И ПРАВООХРАНИТЕЛЬНАЯ ДЕЯТЕЛЬНОСТЬ
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</si>
  <si>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</si>
  <si>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</si>
  <si>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 xml:space="preserve">Другие вопросы в области национальной безопасности и правоохранительной деятельности
</t>
  </si>
  <si>
    <t xml:space="preserve">НАЦИОНАЛЬНАЯ ЭКОНОМИКА
</t>
  </si>
  <si>
    <t xml:space="preserve">Сельское хозяйство и рыболовство
</t>
  </si>
  <si>
    <t xml:space="preserve"> Транспорт
</t>
  </si>
  <si>
    <t xml:space="preserve">Дорожное хозяйство (дорожные фонды)
</t>
  </si>
  <si>
    <t xml:space="preserve">Другие вопросы в области национальной экономики
</t>
  </si>
  <si>
    <t xml:space="preserve">ЖИЛИЩНО-КОММУНАЛЬНОЕ ХОЗЯЙСТВО
</t>
  </si>
  <si>
    <t xml:space="preserve">Жилищное хозяйство
</t>
  </si>
  <si>
    <t xml:space="preserve">Коммунальное хозяйство
</t>
  </si>
  <si>
    <t xml:space="preserve">Благоустройство
</t>
  </si>
  <si>
    <t xml:space="preserve">ОБРАЗОВАНИЕ
</t>
  </si>
  <si>
    <t xml:space="preserve">Дошкольное образование
</t>
  </si>
  <si>
    <t xml:space="preserve">Общее образование
</t>
  </si>
  <si>
    <t xml:space="preserve">Дополнительное образование детей
</t>
  </si>
  <si>
    <t xml:space="preserve">Профессиональная подготовка, переподготовка и повышение квалификации
</t>
  </si>
  <si>
    <t xml:space="preserve">Молодежная политика
</t>
  </si>
  <si>
    <t xml:space="preserve">Другие вопросы в области образования
</t>
  </si>
  <si>
    <t xml:space="preserve">КУЛЬТУРА, КИНЕМАТОГРАФИЯ
</t>
  </si>
  <si>
    <t xml:space="preserve">Культура
</t>
  </si>
  <si>
    <t xml:space="preserve">СОЦИАЛЬНАЯ ПОЛИТИКА
</t>
  </si>
  <si>
    <t xml:space="preserve">Социальное обеспечение населения
</t>
  </si>
  <si>
    <t xml:space="preserve">Охрана семьи и детства
</t>
  </si>
  <si>
    <t xml:space="preserve">Другие вопросы в области социальной политики
</t>
  </si>
  <si>
    <t xml:space="preserve">ФИЗИЧЕСКАЯ КУЛЬТУРА И СПОРТ
</t>
  </si>
  <si>
    <t xml:space="preserve">Массовый спорт
</t>
  </si>
  <si>
    <t xml:space="preserve">Спорт высших достижений
</t>
  </si>
  <si>
    <t xml:space="preserve">СРЕДСТВА МАССОВОЙ ИНФОРМАЦИИ
</t>
  </si>
  <si>
    <t xml:space="preserve">Периодическая печать и издательства
</t>
  </si>
  <si>
    <t xml:space="preserve">Мобилизационная подготовка экономики
</t>
  </si>
  <si>
    <t>0204</t>
  </si>
  <si>
    <t>Сведения об исполнении консолидированного бюджета муниципального образования "Майминский район"  в разрезе разделов и подразделов классификации расходов.</t>
  </si>
  <si>
    <t>(руб.)</t>
  </si>
  <si>
    <t>2023 год</t>
  </si>
  <si>
    <t>2024 год</t>
  </si>
  <si>
    <t>Темп роста плановых значений в 2024 г по сравнению с 2023 годом (%)</t>
  </si>
  <si>
    <t>Темп роста кассового исполнения в 2024 г по сравнению с 2023 годом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</si>
</sst>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8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Segoe UI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7" fillId="0" borderId="1"/>
    <xf numFmtId="0" fontId="19" fillId="0" borderId="1"/>
    <xf numFmtId="0" fontId="19" fillId="0" borderId="1"/>
    <xf numFmtId="0" fontId="18" fillId="0" borderId="1"/>
    <xf numFmtId="0" fontId="18" fillId="0" borderId="1"/>
    <xf numFmtId="0" fontId="16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2" fillId="0" borderId="1">
      <alignment horizontal="left" wrapText="1"/>
    </xf>
    <xf numFmtId="0" fontId="3" fillId="0" borderId="3"/>
    <xf numFmtId="0" fontId="7" fillId="0" borderId="4">
      <alignment horizontal="center"/>
    </xf>
    <xf numFmtId="0" fontId="4" fillId="0" borderId="5"/>
    <xf numFmtId="0" fontId="16" fillId="0" borderId="1"/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4">
      <alignment horizontal="center" vertical="center" wrapText="1"/>
    </xf>
    <xf numFmtId="0" fontId="16" fillId="0" borderId="1"/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0" fontId="16" fillId="0" borderId="1"/>
    <xf numFmtId="49" fontId="7" fillId="0" borderId="39">
      <alignment horizontal="center"/>
    </xf>
    <xf numFmtId="0" fontId="7" fillId="0" borderId="28">
      <alignment horizontal="left" wrapText="1" indent="1"/>
    </xf>
    <xf numFmtId="0" fontId="16" fillId="0" borderId="1"/>
    <xf numFmtId="0" fontId="7" fillId="0" borderId="31">
      <alignment horizontal="left" wrapText="1" indent="2"/>
    </xf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5">
      <alignment horizontal="left" wrapText="1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49" fontId="7" fillId="0" borderId="18">
      <alignment horizontal="center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20">
      <alignment horizontal="center" vertical="center" wrapText="1"/>
    </xf>
    <xf numFmtId="0" fontId="7" fillId="0" borderId="39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49" fontId="11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20">
      <alignment horizontal="center" vertical="center"/>
    </xf>
    <xf numFmtId="0" fontId="7" fillId="0" borderId="42">
      <alignment horizontal="left" vertical="center" wrapText="1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5">
      <alignment horizontal="left" vertical="center" wrapText="1"/>
    </xf>
    <xf numFmtId="0" fontId="1" fillId="0" borderId="30">
      <alignment horizontal="center" vertical="center"/>
    </xf>
    <xf numFmtId="0" fontId="7" fillId="0" borderId="46">
      <alignment horizontal="center" vertical="center"/>
    </xf>
    <xf numFmtId="49" fontId="1" fillId="0" borderId="20">
      <alignment horizontal="center" vertical="center"/>
    </xf>
    <xf numFmtId="49" fontId="7" fillId="0" borderId="42">
      <alignment horizontal="left" vertical="center" wrapText="1"/>
    </xf>
    <xf numFmtId="49" fontId="7" fillId="0" borderId="26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5">
      <alignment horizontal="left" vertical="center" wrapText="1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1"/>
    <xf numFmtId="0" fontId="16" fillId="0" borderId="1"/>
    <xf numFmtId="0" fontId="16" fillId="0" borderId="1"/>
    <xf numFmtId="0" fontId="5" fillId="0" borderId="1"/>
    <xf numFmtId="0" fontId="5" fillId="0" borderId="1"/>
    <xf numFmtId="0" fontId="4" fillId="3" borderId="1"/>
    <xf numFmtId="0" fontId="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27" fillId="0" borderId="1"/>
    <xf numFmtId="0" fontId="28" fillId="0" borderId="1">
      <alignment horizontal="center" wrapText="1"/>
    </xf>
    <xf numFmtId="0" fontId="29" fillId="0" borderId="2"/>
    <xf numFmtId="0" fontId="29" fillId="0" borderId="1"/>
    <xf numFmtId="0" fontId="30" fillId="0" borderId="1"/>
    <xf numFmtId="0" fontId="28" fillId="0" borderId="1">
      <alignment horizontal="left" wrapText="1"/>
    </xf>
    <xf numFmtId="0" fontId="31" fillId="0" borderId="1"/>
    <xf numFmtId="0" fontId="32" fillId="0" borderId="1"/>
    <xf numFmtId="0" fontId="29" fillId="0" borderId="3"/>
    <xf numFmtId="0" fontId="26" fillId="0" borderId="4">
      <alignment horizontal="center"/>
    </xf>
    <xf numFmtId="0" fontId="30" fillId="0" borderId="5"/>
    <xf numFmtId="0" fontId="26" fillId="0" borderId="1">
      <alignment horizontal="left"/>
    </xf>
    <xf numFmtId="0" fontId="33" fillId="0" borderId="1">
      <alignment horizontal="center" vertical="top"/>
    </xf>
    <xf numFmtId="49" fontId="34" fillId="0" borderId="6">
      <alignment horizontal="right"/>
    </xf>
    <xf numFmtId="49" fontId="30" fillId="0" borderId="7">
      <alignment horizontal="center"/>
    </xf>
    <xf numFmtId="0" fontId="30" fillId="0" borderId="8"/>
    <xf numFmtId="49" fontId="30" fillId="0" borderId="1"/>
    <xf numFmtId="49" fontId="26" fillId="0" borderId="1">
      <alignment horizontal="right"/>
    </xf>
    <xf numFmtId="0" fontId="26" fillId="0" borderId="1"/>
    <xf numFmtId="0" fontId="26" fillId="0" borderId="1">
      <alignment horizontal="center"/>
    </xf>
    <xf numFmtId="0" fontId="26" fillId="0" borderId="6">
      <alignment horizontal="right"/>
    </xf>
    <xf numFmtId="164" fontId="26" fillId="0" borderId="9">
      <alignment horizontal="center"/>
    </xf>
    <xf numFmtId="49" fontId="26" fillId="0" borderId="1"/>
    <xf numFmtId="0" fontId="26" fillId="0" borderId="1">
      <alignment horizontal="right"/>
    </xf>
    <xf numFmtId="0" fontId="26" fillId="0" borderId="10">
      <alignment horizontal="center"/>
    </xf>
    <xf numFmtId="0" fontId="26" fillId="0" borderId="2">
      <alignment wrapText="1"/>
    </xf>
    <xf numFmtId="49" fontId="26" fillId="0" borderId="11">
      <alignment horizontal="center"/>
    </xf>
    <xf numFmtId="0" fontId="26" fillId="0" borderId="12">
      <alignment wrapText="1"/>
    </xf>
    <xf numFmtId="49" fontId="26" fillId="0" borderId="9">
      <alignment horizontal="center"/>
    </xf>
    <xf numFmtId="0" fontId="26" fillId="0" borderId="13">
      <alignment horizontal="left"/>
    </xf>
    <xf numFmtId="49" fontId="26" fillId="0" borderId="13"/>
    <xf numFmtId="0" fontId="26" fillId="0" borderId="9">
      <alignment horizontal="center"/>
    </xf>
    <xf numFmtId="49" fontId="26" fillId="0" borderId="14">
      <alignment horizontal="center"/>
    </xf>
    <xf numFmtId="0" fontId="31" fillId="0" borderId="15"/>
    <xf numFmtId="49" fontId="26" fillId="0" borderId="16">
      <alignment horizontal="center" vertical="center" wrapText="1"/>
    </xf>
    <xf numFmtId="49" fontId="26" fillId="0" borderId="17">
      <alignment horizontal="center" vertical="center" wrapText="1"/>
    </xf>
    <xf numFmtId="49" fontId="26" fillId="0" borderId="18">
      <alignment horizontal="center" vertical="center" wrapText="1"/>
    </xf>
    <xf numFmtId="49" fontId="26" fillId="0" borderId="4">
      <alignment horizontal="center" vertical="center" wrapText="1"/>
    </xf>
    <xf numFmtId="0" fontId="26" fillId="0" borderId="19">
      <alignment horizontal="left" wrapText="1"/>
    </xf>
    <xf numFmtId="49" fontId="26" fillId="0" borderId="20">
      <alignment horizontal="center" wrapText="1"/>
    </xf>
    <xf numFmtId="49" fontId="26" fillId="0" borderId="21">
      <alignment horizontal="center"/>
    </xf>
    <xf numFmtId="4" fontId="26" fillId="0" borderId="16">
      <alignment horizontal="right"/>
    </xf>
    <xf numFmtId="4" fontId="26" fillId="0" borderId="22">
      <alignment horizontal="right"/>
    </xf>
    <xf numFmtId="0" fontId="26" fillId="0" borderId="23">
      <alignment horizontal="left" wrapText="1"/>
    </xf>
    <xf numFmtId="4" fontId="26" fillId="0" borderId="24">
      <alignment horizontal="right"/>
    </xf>
    <xf numFmtId="0" fontId="26" fillId="0" borderId="25">
      <alignment horizontal="left" wrapText="1" indent="1"/>
    </xf>
    <xf numFmtId="49" fontId="26" fillId="0" borderId="26">
      <alignment horizontal="center" wrapText="1"/>
    </xf>
    <xf numFmtId="49" fontId="26" fillId="0" borderId="27">
      <alignment horizontal="center"/>
    </xf>
    <xf numFmtId="0" fontId="26" fillId="0" borderId="28">
      <alignment horizontal="left" wrapText="1" indent="1"/>
    </xf>
    <xf numFmtId="49" fontId="26" fillId="0" borderId="29">
      <alignment horizontal="center"/>
    </xf>
    <xf numFmtId="49" fontId="26" fillId="0" borderId="5">
      <alignment horizontal="center"/>
    </xf>
    <xf numFmtId="49" fontId="26" fillId="0" borderId="1">
      <alignment horizontal="center"/>
    </xf>
    <xf numFmtId="0" fontId="26" fillId="0" borderId="22">
      <alignment horizontal="left" wrapText="1" indent="2"/>
    </xf>
    <xf numFmtId="49" fontId="26" fillId="0" borderId="30">
      <alignment horizontal="center"/>
    </xf>
    <xf numFmtId="49" fontId="26" fillId="0" borderId="16">
      <alignment horizontal="center"/>
    </xf>
    <xf numFmtId="0" fontId="26" fillId="0" borderId="31">
      <alignment horizontal="left" wrapText="1" indent="2"/>
    </xf>
    <xf numFmtId="0" fontId="26" fillId="0" borderId="15"/>
    <xf numFmtId="0" fontId="26" fillId="2" borderId="15"/>
    <xf numFmtId="0" fontId="26" fillId="2" borderId="1"/>
    <xf numFmtId="0" fontId="26" fillId="0" borderId="1">
      <alignment horizontal="left" wrapText="1"/>
    </xf>
    <xf numFmtId="49" fontId="26" fillId="0" borderId="1">
      <alignment horizontal="center" wrapText="1"/>
    </xf>
    <xf numFmtId="0" fontId="26" fillId="0" borderId="2">
      <alignment horizontal="left"/>
    </xf>
    <xf numFmtId="49" fontId="26" fillId="0" borderId="2"/>
    <xf numFmtId="0" fontId="26" fillId="0" borderId="2"/>
    <xf numFmtId="0" fontId="26" fillId="0" borderId="32">
      <alignment horizontal="left" wrapText="1"/>
    </xf>
    <xf numFmtId="49" fontId="26" fillId="0" borderId="21">
      <alignment horizontal="center" wrapText="1"/>
    </xf>
    <xf numFmtId="4" fontId="26" fillId="0" borderId="18">
      <alignment horizontal="right"/>
    </xf>
    <xf numFmtId="4" fontId="26" fillId="0" borderId="33">
      <alignment horizontal="right"/>
    </xf>
    <xf numFmtId="0" fontId="26" fillId="0" borderId="34">
      <alignment horizontal="left" wrapText="1"/>
    </xf>
    <xf numFmtId="49" fontId="26" fillId="0" borderId="30">
      <alignment horizontal="center" wrapText="1"/>
    </xf>
    <xf numFmtId="49" fontId="26" fillId="0" borderId="22">
      <alignment horizontal="center"/>
    </xf>
    <xf numFmtId="0" fontId="26" fillId="0" borderId="12"/>
    <xf numFmtId="0" fontId="26" fillId="0" borderId="35"/>
    <xf numFmtId="0" fontId="27" fillId="0" borderId="31">
      <alignment horizontal="left" wrapText="1"/>
    </xf>
    <xf numFmtId="0" fontId="26" fillId="0" borderId="36">
      <alignment horizontal="center" wrapText="1"/>
    </xf>
    <xf numFmtId="49" fontId="26" fillId="0" borderId="37">
      <alignment horizontal="center" wrapText="1"/>
    </xf>
    <xf numFmtId="4" fontId="26" fillId="0" borderId="21">
      <alignment horizontal="right"/>
    </xf>
    <xf numFmtId="4" fontId="26" fillId="0" borderId="38">
      <alignment horizontal="right"/>
    </xf>
    <xf numFmtId="0" fontId="27" fillId="0" borderId="9">
      <alignment horizontal="left" wrapText="1"/>
    </xf>
    <xf numFmtId="0" fontId="30" fillId="0" borderId="15"/>
    <xf numFmtId="0" fontId="26" fillId="0" borderId="1">
      <alignment horizontal="center" wrapText="1"/>
    </xf>
    <xf numFmtId="0" fontId="27" fillId="0" borderId="1">
      <alignment horizontal="center"/>
    </xf>
    <xf numFmtId="0" fontId="27" fillId="0" borderId="2"/>
    <xf numFmtId="49" fontId="26" fillId="0" borderId="2">
      <alignment horizontal="left"/>
    </xf>
    <xf numFmtId="49" fontId="26" fillId="0" borderId="18">
      <alignment horizontal="center"/>
    </xf>
    <xf numFmtId="0" fontId="26" fillId="0" borderId="25">
      <alignment horizontal="left" wrapText="1"/>
    </xf>
    <xf numFmtId="49" fontId="26" fillId="0" borderId="39">
      <alignment horizontal="center"/>
    </xf>
    <xf numFmtId="0" fontId="26" fillId="0" borderId="28">
      <alignment horizontal="left" wrapText="1"/>
    </xf>
    <xf numFmtId="0" fontId="30" fillId="0" borderId="27"/>
    <xf numFmtId="0" fontId="30" fillId="0" borderId="39"/>
    <xf numFmtId="0" fontId="26" fillId="0" borderId="32">
      <alignment horizontal="left" wrapText="1" indent="1"/>
    </xf>
    <xf numFmtId="49" fontId="26" fillId="0" borderId="40">
      <alignment horizontal="center" wrapText="1"/>
    </xf>
    <xf numFmtId="0" fontId="26" fillId="0" borderId="34">
      <alignment horizontal="left" wrapText="1" indent="1"/>
    </xf>
    <xf numFmtId="0" fontId="26" fillId="0" borderId="25">
      <alignment horizontal="left" wrapText="1" indent="2"/>
    </xf>
    <xf numFmtId="0" fontId="26" fillId="0" borderId="28">
      <alignment horizontal="left" wrapText="1" indent="2"/>
    </xf>
    <xf numFmtId="49" fontId="26" fillId="0" borderId="40">
      <alignment horizontal="center"/>
    </xf>
    <xf numFmtId="0" fontId="30" fillId="0" borderId="13"/>
    <xf numFmtId="0" fontId="30" fillId="0" borderId="2"/>
    <xf numFmtId="0" fontId="27" fillId="0" borderId="17">
      <alignment horizontal="center" vertical="center" textRotation="90" wrapText="1"/>
    </xf>
    <xf numFmtId="0" fontId="26" fillId="0" borderId="16">
      <alignment horizontal="center" vertical="top" wrapText="1"/>
    </xf>
    <xf numFmtId="0" fontId="26" fillId="0" borderId="27">
      <alignment horizontal="center" vertical="top"/>
    </xf>
    <xf numFmtId="0" fontId="26" fillId="0" borderId="16">
      <alignment horizontal="center" vertical="top"/>
    </xf>
    <xf numFmtId="49" fontId="26" fillId="0" borderId="16">
      <alignment horizontal="center" vertical="top" wrapText="1"/>
    </xf>
    <xf numFmtId="0" fontId="27" fillId="0" borderId="41"/>
    <xf numFmtId="49" fontId="27" fillId="0" borderId="20">
      <alignment horizontal="center"/>
    </xf>
    <xf numFmtId="0" fontId="31" fillId="0" borderId="8"/>
    <xf numFmtId="49" fontId="35" fillId="0" borderId="42">
      <alignment horizontal="left" vertical="center" wrapText="1"/>
    </xf>
    <xf numFmtId="49" fontId="27" fillId="0" borderId="30">
      <alignment horizontal="center" vertical="center" wrapText="1"/>
    </xf>
    <xf numFmtId="49" fontId="26" fillId="0" borderId="43">
      <alignment horizontal="left" vertical="center" wrapText="1" indent="2"/>
    </xf>
    <xf numFmtId="49" fontId="26" fillId="0" borderId="26">
      <alignment horizontal="center" vertical="center" wrapText="1"/>
    </xf>
    <xf numFmtId="0" fontId="26" fillId="0" borderId="27"/>
    <xf numFmtId="4" fontId="26" fillId="0" borderId="27">
      <alignment horizontal="right"/>
    </xf>
    <xf numFmtId="4" fontId="26" fillId="0" borderId="39">
      <alignment horizontal="right"/>
    </xf>
    <xf numFmtId="49" fontId="26" fillId="0" borderId="44">
      <alignment horizontal="left" vertical="center" wrapText="1" indent="3"/>
    </xf>
    <xf numFmtId="49" fontId="26" fillId="0" borderId="40">
      <alignment horizontal="center" vertical="center" wrapText="1"/>
    </xf>
    <xf numFmtId="49" fontId="26" fillId="0" borderId="42">
      <alignment horizontal="left" vertical="center" wrapText="1" indent="3"/>
    </xf>
    <xf numFmtId="49" fontId="26" fillId="0" borderId="30">
      <alignment horizontal="center" vertical="center" wrapText="1"/>
    </xf>
    <xf numFmtId="49" fontId="26" fillId="0" borderId="45">
      <alignment horizontal="left" vertical="center" wrapText="1" indent="3"/>
    </xf>
    <xf numFmtId="0" fontId="35" fillId="0" borderId="41">
      <alignment horizontal="left" vertical="center" wrapText="1"/>
    </xf>
    <xf numFmtId="49" fontId="26" fillId="0" borderId="46">
      <alignment horizontal="center" vertical="center" wrapText="1"/>
    </xf>
    <xf numFmtId="4" fontId="26" fillId="0" borderId="4">
      <alignment horizontal="right"/>
    </xf>
    <xf numFmtId="4" fontId="26" fillId="0" borderId="47">
      <alignment horizontal="right"/>
    </xf>
    <xf numFmtId="0" fontId="27" fillId="0" borderId="13">
      <alignment horizontal="center" vertical="center" textRotation="90" wrapText="1"/>
    </xf>
    <xf numFmtId="49" fontId="26" fillId="0" borderId="13">
      <alignment horizontal="left" vertical="center" wrapText="1" indent="3"/>
    </xf>
    <xf numFmtId="49" fontId="26" fillId="0" borderId="15">
      <alignment horizontal="center" vertical="center" wrapText="1"/>
    </xf>
    <xf numFmtId="4" fontId="26" fillId="0" borderId="15">
      <alignment horizontal="right"/>
    </xf>
    <xf numFmtId="0" fontId="26" fillId="0" borderId="1">
      <alignment vertical="center"/>
    </xf>
    <xf numFmtId="49" fontId="26" fillId="0" borderId="1">
      <alignment horizontal="left" vertical="center" wrapText="1" indent="3"/>
    </xf>
    <xf numFmtId="49" fontId="26" fillId="0" borderId="1">
      <alignment horizontal="center" vertical="center" wrapText="1"/>
    </xf>
    <xf numFmtId="4" fontId="26" fillId="0" borderId="1">
      <alignment horizontal="right" shrinkToFit="1"/>
    </xf>
    <xf numFmtId="0" fontId="27" fillId="0" borderId="2">
      <alignment horizontal="center" vertical="center" textRotation="90" wrapText="1"/>
    </xf>
    <xf numFmtId="49" fontId="26" fillId="0" borderId="2">
      <alignment horizontal="left" vertical="center" wrapText="1" indent="3"/>
    </xf>
    <xf numFmtId="49" fontId="26" fillId="0" borderId="2">
      <alignment horizontal="center" vertical="center" wrapText="1"/>
    </xf>
    <xf numFmtId="4" fontId="26" fillId="0" borderId="2">
      <alignment horizontal="right"/>
    </xf>
    <xf numFmtId="49" fontId="26" fillId="0" borderId="27">
      <alignment horizontal="center" vertical="center" wrapText="1"/>
    </xf>
    <xf numFmtId="0" fontId="35" fillId="0" borderId="48">
      <alignment horizontal="left" vertical="center" wrapText="1"/>
    </xf>
    <xf numFmtId="49" fontId="27" fillId="0" borderId="20">
      <alignment horizontal="center" vertical="center" wrapText="1"/>
    </xf>
    <xf numFmtId="4" fontId="26" fillId="0" borderId="49">
      <alignment horizontal="right"/>
    </xf>
    <xf numFmtId="49" fontId="26" fillId="0" borderId="50">
      <alignment horizontal="left" vertical="center" wrapText="1" indent="2"/>
    </xf>
    <xf numFmtId="0" fontId="26" fillId="0" borderId="29"/>
    <xf numFmtId="0" fontId="26" fillId="0" borderId="22"/>
    <xf numFmtId="49" fontId="26" fillId="0" borderId="51">
      <alignment horizontal="left" vertical="center" wrapText="1" indent="3"/>
    </xf>
    <xf numFmtId="4" fontId="26" fillId="0" borderId="52">
      <alignment horizontal="right"/>
    </xf>
    <xf numFmtId="49" fontId="26" fillId="0" borderId="53">
      <alignment horizontal="left" vertical="center" wrapText="1" indent="3"/>
    </xf>
    <xf numFmtId="49" fontId="26" fillId="0" borderId="54">
      <alignment horizontal="left" vertical="center" wrapText="1" indent="3"/>
    </xf>
    <xf numFmtId="49" fontId="26" fillId="0" borderId="55">
      <alignment horizontal="center" vertical="center" wrapText="1"/>
    </xf>
    <xf numFmtId="4" fontId="26" fillId="0" borderId="56">
      <alignment horizontal="right"/>
    </xf>
    <xf numFmtId="0" fontId="27" fillId="0" borderId="13">
      <alignment horizontal="center" vertical="center" textRotation="90"/>
    </xf>
    <xf numFmtId="4" fontId="26" fillId="0" borderId="1">
      <alignment horizontal="right"/>
    </xf>
    <xf numFmtId="0" fontId="27" fillId="0" borderId="2">
      <alignment horizontal="center" vertical="center" textRotation="90"/>
    </xf>
    <xf numFmtId="0" fontId="27" fillId="0" borderId="17">
      <alignment horizontal="center" vertical="center" textRotation="90"/>
    </xf>
    <xf numFmtId="0" fontId="26" fillId="0" borderId="39"/>
    <xf numFmtId="49" fontId="26" fillId="0" borderId="57">
      <alignment horizontal="center" vertical="center" wrapText="1"/>
    </xf>
    <xf numFmtId="0" fontId="26" fillId="0" borderId="58"/>
    <xf numFmtId="0" fontId="26" fillId="0" borderId="59"/>
    <xf numFmtId="0" fontId="27" fillId="0" borderId="16">
      <alignment horizontal="center" vertical="center" textRotation="90"/>
    </xf>
    <xf numFmtId="49" fontId="35" fillId="0" borderId="48">
      <alignment horizontal="left" vertical="center" wrapText="1"/>
    </xf>
    <xf numFmtId="0" fontId="27" fillId="0" borderId="40">
      <alignment horizontal="center" vertical="center"/>
    </xf>
    <xf numFmtId="0" fontId="26" fillId="0" borderId="26">
      <alignment horizontal="center" vertical="center"/>
    </xf>
    <xf numFmtId="0" fontId="26" fillId="0" borderId="40">
      <alignment horizontal="center" vertical="center"/>
    </xf>
    <xf numFmtId="0" fontId="26" fillId="0" borderId="30">
      <alignment horizontal="center" vertical="center"/>
    </xf>
    <xf numFmtId="0" fontId="26" fillId="0" borderId="46">
      <alignment horizontal="center" vertical="center"/>
    </xf>
    <xf numFmtId="0" fontId="27" fillId="0" borderId="20">
      <alignment horizontal="center" vertical="center"/>
    </xf>
    <xf numFmtId="49" fontId="27" fillId="0" borderId="30">
      <alignment horizontal="center" vertical="center"/>
    </xf>
    <xf numFmtId="49" fontId="26" fillId="0" borderId="57">
      <alignment horizontal="center" vertical="center"/>
    </xf>
    <xf numFmtId="49" fontId="26" fillId="0" borderId="40">
      <alignment horizontal="center" vertical="center"/>
    </xf>
    <xf numFmtId="49" fontId="26" fillId="0" borderId="30">
      <alignment horizontal="center" vertical="center"/>
    </xf>
    <xf numFmtId="49" fontId="26" fillId="0" borderId="46">
      <alignment horizontal="center" vertical="center"/>
    </xf>
    <xf numFmtId="49" fontId="26" fillId="0" borderId="2">
      <alignment horizontal="center" wrapText="1"/>
    </xf>
    <xf numFmtId="0" fontId="26" fillId="0" borderId="2">
      <alignment horizontal="center"/>
    </xf>
    <xf numFmtId="49" fontId="26" fillId="0" borderId="1">
      <alignment horizontal="left"/>
    </xf>
    <xf numFmtId="0" fontId="26" fillId="0" borderId="13">
      <alignment horizontal="center"/>
    </xf>
    <xf numFmtId="49" fontId="26" fillId="0" borderId="13">
      <alignment horizontal="center"/>
    </xf>
    <xf numFmtId="0" fontId="36" fillId="0" borderId="2">
      <alignment wrapText="1"/>
    </xf>
    <xf numFmtId="0" fontId="37" fillId="0" borderId="2"/>
    <xf numFmtId="0" fontId="36" fillId="0" borderId="16">
      <alignment wrapText="1"/>
    </xf>
    <xf numFmtId="0" fontId="36" fillId="0" borderId="13">
      <alignment wrapText="1"/>
    </xf>
    <xf numFmtId="0" fontId="37" fillId="0" borderId="13"/>
    <xf numFmtId="0" fontId="16" fillId="0" borderId="1"/>
    <xf numFmtId="0" fontId="31" fillId="0" borderId="1"/>
    <xf numFmtId="0" fontId="31" fillId="0" borderId="1"/>
    <xf numFmtId="0" fontId="30" fillId="3" borderId="1"/>
    <xf numFmtId="0" fontId="31" fillId="0" borderId="1"/>
    <xf numFmtId="0" fontId="16" fillId="0" borderId="1"/>
  </cellStyleXfs>
  <cellXfs count="47">
    <xf numFmtId="0" fontId="0" fillId="0" borderId="0" xfId="0"/>
    <xf numFmtId="0" fontId="21" fillId="0" borderId="1" xfId="60" applyFont="1">
      <alignment horizontal="left" wrapText="1"/>
    </xf>
    <xf numFmtId="49" fontId="21" fillId="0" borderId="1" xfId="52" applyFont="1">
      <alignment horizontal="center"/>
    </xf>
    <xf numFmtId="0" fontId="21" fillId="0" borderId="1" xfId="7" applyFont="1"/>
    <xf numFmtId="0" fontId="22" fillId="0" borderId="0" xfId="0" applyFont="1" applyProtection="1">
      <protection locked="0"/>
    </xf>
    <xf numFmtId="0" fontId="21" fillId="0" borderId="2" xfId="62" applyFont="1">
      <alignment horizontal="left"/>
    </xf>
    <xf numFmtId="0" fontId="21" fillId="0" borderId="1" xfId="19" applyFont="1"/>
    <xf numFmtId="0" fontId="24" fillId="0" borderId="1" xfId="190" applyFont="1" applyAlignment="1">
      <alignment wrapText="1"/>
    </xf>
    <xf numFmtId="49" fontId="21" fillId="0" borderId="1" xfId="63" applyFont="1" applyBorder="1"/>
    <xf numFmtId="0" fontId="21" fillId="0" borderId="60" xfId="186" applyFont="1" applyBorder="1" applyAlignment="1">
      <alignment horizontal="left" vertical="top" wrapText="1"/>
    </xf>
    <xf numFmtId="4" fontId="23" fillId="0" borderId="60" xfId="7" applyNumberFormat="1" applyFont="1" applyBorder="1"/>
    <xf numFmtId="4" fontId="21" fillId="0" borderId="60" xfId="7" applyNumberFormat="1" applyFont="1" applyBorder="1"/>
    <xf numFmtId="4" fontId="25" fillId="0" borderId="0" xfId="0" applyNumberFormat="1" applyFont="1" applyProtection="1">
      <protection locked="0"/>
    </xf>
    <xf numFmtId="0" fontId="22" fillId="0" borderId="60" xfId="0" applyFont="1" applyBorder="1" applyProtection="1">
      <protection locked="0"/>
    </xf>
    <xf numFmtId="4" fontId="23" fillId="0" borderId="60" xfId="67" applyFont="1" applyBorder="1">
      <alignment horizontal="right"/>
    </xf>
    <xf numFmtId="4" fontId="21" fillId="0" borderId="60" xfId="55" applyNumberFormat="1" applyFont="1" applyBorder="1">
      <alignment horizontal="center"/>
    </xf>
    <xf numFmtId="4" fontId="23" fillId="0" borderId="60" xfId="42" applyFont="1" applyBorder="1">
      <alignment horizontal="right"/>
    </xf>
    <xf numFmtId="4" fontId="21" fillId="0" borderId="60" xfId="42" applyFont="1" applyBorder="1">
      <alignment horizontal="right"/>
    </xf>
    <xf numFmtId="0" fontId="24" fillId="0" borderId="0" xfId="0" applyFont="1" applyAlignment="1" applyProtection="1">
      <alignment horizontal="center"/>
      <protection locked="0"/>
    </xf>
    <xf numFmtId="4" fontId="21" fillId="0" borderId="60" xfId="7" applyNumberFormat="1" applyFont="1" applyBorder="1" applyAlignment="1">
      <alignment horizontal="center"/>
    </xf>
    <xf numFmtId="0" fontId="21" fillId="0" borderId="60" xfId="53" applyFont="1" applyBorder="1" applyAlignment="1">
      <alignment horizontal="left" vertical="justify" wrapText="1"/>
    </xf>
    <xf numFmtId="49" fontId="23" fillId="0" borderId="62" xfId="35" applyFont="1" applyBorder="1">
      <alignment horizontal="center" vertical="center" wrapText="1"/>
    </xf>
    <xf numFmtId="49" fontId="21" fillId="0" borderId="60" xfId="35" applyFont="1" applyBorder="1" applyAlignment="1">
      <alignment horizontal="center" vertical="center" wrapText="1"/>
    </xf>
    <xf numFmtId="0" fontId="22" fillId="0" borderId="60" xfId="0" applyFont="1" applyBorder="1" applyAlignment="1" applyProtection="1">
      <alignment horizontal="center"/>
      <protection locked="0"/>
    </xf>
    <xf numFmtId="49" fontId="23" fillId="0" borderId="5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0" fontId="23" fillId="0" borderId="60" xfId="53" applyFont="1" applyBorder="1" applyAlignment="1">
      <alignment horizontal="center" vertical="justify" wrapText="1"/>
    </xf>
    <xf numFmtId="4" fontId="23" fillId="0" borderId="60" xfId="42" applyFont="1" applyBorder="1" applyAlignment="1">
      <alignment horizontal="center"/>
    </xf>
    <xf numFmtId="49" fontId="23" fillId="0" borderId="60" xfId="55" applyFont="1" applyBorder="1">
      <alignment horizontal="center"/>
    </xf>
    <xf numFmtId="49" fontId="21" fillId="0" borderId="60" xfId="55" applyFont="1" applyBorder="1">
      <alignment horizontal="center"/>
    </xf>
    <xf numFmtId="4" fontId="21" fillId="0" borderId="60" xfId="42" applyFont="1" applyBorder="1" applyAlignment="1">
      <alignment horizontal="center"/>
    </xf>
    <xf numFmtId="49" fontId="23" fillId="0" borderId="60" xfId="66" applyFont="1" applyBorder="1">
      <alignment horizontal="center" wrapText="1"/>
    </xf>
    <xf numFmtId="0" fontId="23" fillId="0" borderId="60" xfId="65" applyFont="1" applyBorder="1">
      <alignment horizontal="left" wrapText="1"/>
    </xf>
    <xf numFmtId="0" fontId="21" fillId="0" borderId="60" xfId="46" applyFont="1" applyBorder="1">
      <alignment horizontal="left" wrapText="1" indent="1"/>
    </xf>
    <xf numFmtId="49" fontId="23" fillId="0" borderId="60" xfId="35" applyFont="1" applyBorder="1">
      <alignment horizontal="center" vertical="center" wrapText="1"/>
    </xf>
    <xf numFmtId="49" fontId="23" fillId="0" borderId="62" xfId="35" applyFont="1" applyBorder="1">
      <alignment horizontal="center" vertical="center" wrapText="1"/>
    </xf>
    <xf numFmtId="0" fontId="20" fillId="0" borderId="1" xfId="190" applyFont="1" applyAlignment="1">
      <alignment horizontal="center" wrapText="1"/>
    </xf>
    <xf numFmtId="49" fontId="23" fillId="0" borderId="29" xfId="35" applyFont="1" applyBorder="1">
      <alignment horizontal="center" vertical="center" wrapText="1"/>
    </xf>
    <xf numFmtId="49" fontId="23" fillId="0" borderId="58" xfId="35" applyFont="1" applyBorder="1">
      <alignment horizontal="center" vertical="center" wrapText="1"/>
    </xf>
    <xf numFmtId="49" fontId="23" fillId="0" borderId="27" xfId="35" applyFont="1" applyBorder="1">
      <alignment horizontal="center" vertical="center" wrapText="1"/>
    </xf>
    <xf numFmtId="0" fontId="24" fillId="0" borderId="60" xfId="0" applyFont="1" applyBorder="1" applyAlignment="1" applyProtection="1">
      <alignment horizontal="center"/>
      <protection locked="0"/>
    </xf>
    <xf numFmtId="0" fontId="24" fillId="0" borderId="61" xfId="0" applyFont="1" applyBorder="1" applyAlignment="1" applyProtection="1">
      <alignment horizontal="center"/>
      <protection locked="0"/>
    </xf>
    <xf numFmtId="4" fontId="21" fillId="0" borderId="16" xfId="42" applyNumberFormat="1" applyFont="1" applyProtection="1">
      <alignment horizontal="right"/>
    </xf>
    <xf numFmtId="4" fontId="21" fillId="0" borderId="16" xfId="388" applyNumberFormat="1" applyFont="1" applyProtection="1">
      <alignment horizontal="right"/>
    </xf>
    <xf numFmtId="4" fontId="23" fillId="0" borderId="18" xfId="413" applyNumberFormat="1" applyFont="1" applyProtection="1">
      <alignment horizontal="right"/>
    </xf>
    <xf numFmtId="4" fontId="23" fillId="0" borderId="16" xfId="42" applyNumberFormat="1" applyFont="1" applyProtection="1">
      <alignment horizontal="right"/>
    </xf>
    <xf numFmtId="4" fontId="23" fillId="0" borderId="16" xfId="388" applyNumberFormat="1" applyFont="1" applyProtection="1">
      <alignment horizontal="right"/>
    </xf>
  </cellXfs>
  <cellStyles count="531">
    <cellStyle name="br" xfId="181"/>
    <cellStyle name="br 2" xfId="337"/>
    <cellStyle name="col" xfId="180"/>
    <cellStyle name="col 2" xfId="336"/>
    <cellStyle name="style0" xfId="182"/>
    <cellStyle name="style0 2" xfId="338"/>
    <cellStyle name="style0 3" xfId="526"/>
    <cellStyle name="td" xfId="183"/>
    <cellStyle name="td 2" xfId="339"/>
    <cellStyle name="td 3" xfId="527"/>
    <cellStyle name="tr" xfId="179"/>
    <cellStyle name="tr 2" xfId="335"/>
    <cellStyle name="xl100" xfId="64"/>
    <cellStyle name="xl100 2" xfId="254"/>
    <cellStyle name="xl100 3" xfId="410"/>
    <cellStyle name="xl101" xfId="69"/>
    <cellStyle name="xl101 2" xfId="260"/>
    <cellStyle name="xl101 3" xfId="415"/>
    <cellStyle name="xl102" xfId="79"/>
    <cellStyle name="xl102 2" xfId="256"/>
    <cellStyle name="xl102 3" xfId="425"/>
    <cellStyle name="xl103" xfId="83"/>
    <cellStyle name="xl103 2" xfId="264"/>
    <cellStyle name="xl103 3" xfId="429"/>
    <cellStyle name="xl104" xfId="91"/>
    <cellStyle name="xl104 2" xfId="267"/>
    <cellStyle name="xl104 3" xfId="437"/>
    <cellStyle name="xl105" xfId="86"/>
    <cellStyle name="xl105 2" xfId="252"/>
    <cellStyle name="xl105 3" xfId="432"/>
    <cellStyle name="xl106" xfId="94"/>
    <cellStyle name="xl106 2" xfId="255"/>
    <cellStyle name="xl106 3" xfId="440"/>
    <cellStyle name="xl107" xfId="97"/>
    <cellStyle name="xl107 2" xfId="261"/>
    <cellStyle name="xl107 3" xfId="443"/>
    <cellStyle name="xl108" xfId="81"/>
    <cellStyle name="xl108 2" xfId="266"/>
    <cellStyle name="xl108 3" xfId="427"/>
    <cellStyle name="xl109" xfId="84"/>
    <cellStyle name="xl109 2" xfId="253"/>
    <cellStyle name="xl109 3" xfId="430"/>
    <cellStyle name="xl110" xfId="92"/>
    <cellStyle name="xl110 2" xfId="262"/>
    <cellStyle name="xl110 3" xfId="438"/>
    <cellStyle name="xl111" xfId="96"/>
    <cellStyle name="xl111 2" xfId="263"/>
    <cellStyle name="xl111 3" xfId="442"/>
    <cellStyle name="xl112" xfId="82"/>
    <cellStyle name="xl112 2" xfId="257"/>
    <cellStyle name="xl112 3" xfId="428"/>
    <cellStyle name="xl113" xfId="85"/>
    <cellStyle name="xl113 2" xfId="265"/>
    <cellStyle name="xl113 3" xfId="431"/>
    <cellStyle name="xl114" xfId="87"/>
    <cellStyle name="xl114 2" xfId="258"/>
    <cellStyle name="xl114 3" xfId="433"/>
    <cellStyle name="xl115" xfId="93"/>
    <cellStyle name="xl115 2" xfId="259"/>
    <cellStyle name="xl115 3" xfId="439"/>
    <cellStyle name="xl116" xfId="88"/>
    <cellStyle name="xl116 2" xfId="268"/>
    <cellStyle name="xl116 3" xfId="434"/>
    <cellStyle name="xl117" xfId="95"/>
    <cellStyle name="xl117 2" xfId="291"/>
    <cellStyle name="xl117 3" xfId="441"/>
    <cellStyle name="xl118" xfId="89"/>
    <cellStyle name="xl118 2" xfId="295"/>
    <cellStyle name="xl118 3" xfId="435"/>
    <cellStyle name="xl119" xfId="90"/>
    <cellStyle name="xl119 2" xfId="299"/>
    <cellStyle name="xl119 3" xfId="436"/>
    <cellStyle name="xl120" xfId="99"/>
    <cellStyle name="xl120 2" xfId="305"/>
    <cellStyle name="xl120 3" xfId="445"/>
    <cellStyle name="xl121" xfId="123"/>
    <cellStyle name="xl121 2" xfId="306"/>
    <cellStyle name="xl121 3" xfId="469"/>
    <cellStyle name="xl122" xfId="127"/>
    <cellStyle name="xl122 2" xfId="307"/>
    <cellStyle name="xl122 3" xfId="473"/>
    <cellStyle name="xl123" xfId="131"/>
    <cellStyle name="xl123 2" xfId="309"/>
    <cellStyle name="xl123 3" xfId="477"/>
    <cellStyle name="xl124" xfId="148"/>
    <cellStyle name="xl124 2" xfId="330"/>
    <cellStyle name="xl124 3" xfId="494"/>
    <cellStyle name="xl125" xfId="150"/>
    <cellStyle name="xl125 2" xfId="333"/>
    <cellStyle name="xl125 3" xfId="496"/>
    <cellStyle name="xl126" xfId="151"/>
    <cellStyle name="xl126 2" xfId="269"/>
    <cellStyle name="xl126 3" xfId="497"/>
    <cellStyle name="xl127" xfId="98"/>
    <cellStyle name="xl127 2" xfId="272"/>
    <cellStyle name="xl127 3" xfId="444"/>
    <cellStyle name="xl128" xfId="156"/>
    <cellStyle name="xl128 2" xfId="275"/>
    <cellStyle name="xl128 3" xfId="502"/>
    <cellStyle name="xl129" xfId="174"/>
    <cellStyle name="xl129 2" xfId="277"/>
    <cellStyle name="xl129 3" xfId="520"/>
    <cellStyle name="xl130" xfId="177"/>
    <cellStyle name="xl130 2" xfId="282"/>
    <cellStyle name="xl130 3" xfId="523"/>
    <cellStyle name="xl131" xfId="100"/>
    <cellStyle name="xl131 2" xfId="284"/>
    <cellStyle name="xl131 3" xfId="446"/>
    <cellStyle name="xl132" xfId="104"/>
    <cellStyle name="xl132 2" xfId="286"/>
    <cellStyle name="xl132 3" xfId="450"/>
    <cellStyle name="xl133" xfId="107"/>
    <cellStyle name="xl133 2" xfId="287"/>
    <cellStyle name="xl133 3" xfId="453"/>
    <cellStyle name="xl134" xfId="109"/>
    <cellStyle name="xl134 2" xfId="292"/>
    <cellStyle name="xl134 3" xfId="455"/>
    <cellStyle name="xl135" xfId="114"/>
    <cellStyle name="xl135 2" xfId="296"/>
    <cellStyle name="xl135 3" xfId="460"/>
    <cellStyle name="xl136" xfId="116"/>
    <cellStyle name="xl136 2" xfId="300"/>
    <cellStyle name="xl136 3" xfId="462"/>
    <cellStyle name="xl137" xfId="118"/>
    <cellStyle name="xl137 2" xfId="308"/>
    <cellStyle name="xl137 3" xfId="464"/>
    <cellStyle name="xl138" xfId="119"/>
    <cellStyle name="xl138 2" xfId="311"/>
    <cellStyle name="xl138 3" xfId="465"/>
    <cellStyle name="xl139" xfId="124"/>
    <cellStyle name="xl139 2" xfId="315"/>
    <cellStyle name="xl139 3" xfId="470"/>
    <cellStyle name="xl140" xfId="128"/>
    <cellStyle name="xl140 2" xfId="319"/>
    <cellStyle name="xl140 3" xfId="474"/>
    <cellStyle name="xl141" xfId="132"/>
    <cellStyle name="xl141 2" xfId="323"/>
    <cellStyle name="xl141 3" xfId="478"/>
    <cellStyle name="xl142" xfId="136"/>
    <cellStyle name="xl142 2" xfId="273"/>
    <cellStyle name="xl142 3" xfId="482"/>
    <cellStyle name="xl143" xfId="139"/>
    <cellStyle name="xl143 2" xfId="276"/>
    <cellStyle name="xl143 3" xfId="485"/>
    <cellStyle name="xl144" xfId="142"/>
    <cellStyle name="xl144 2" xfId="278"/>
    <cellStyle name="xl144 3" xfId="488"/>
    <cellStyle name="xl145" xfId="144"/>
    <cellStyle name="xl145 2" xfId="283"/>
    <cellStyle name="xl145 3" xfId="490"/>
    <cellStyle name="xl146" xfId="145"/>
    <cellStyle name="xl146 2" xfId="285"/>
    <cellStyle name="xl146 3" xfId="491"/>
    <cellStyle name="xl147" xfId="157"/>
    <cellStyle name="xl147 2" xfId="288"/>
    <cellStyle name="xl147 3" xfId="503"/>
    <cellStyle name="xl148" xfId="105"/>
    <cellStyle name="xl148 2" xfId="293"/>
    <cellStyle name="xl148 3" xfId="451"/>
    <cellStyle name="xl149" xfId="108"/>
    <cellStyle name="xl149 2" xfId="297"/>
    <cellStyle name="xl149 3" xfId="454"/>
    <cellStyle name="xl150" xfId="110"/>
    <cellStyle name="xl150 2" xfId="301"/>
    <cellStyle name="xl150 3" xfId="456"/>
    <cellStyle name="xl151" xfId="115"/>
    <cellStyle name="xl151 2" xfId="303"/>
    <cellStyle name="xl151 3" xfId="461"/>
    <cellStyle name="xl152" xfId="117"/>
    <cellStyle name="xl152 2" xfId="310"/>
    <cellStyle name="xl152 3" xfId="463"/>
    <cellStyle name="xl153" xfId="120"/>
    <cellStyle name="xl153 2" xfId="312"/>
    <cellStyle name="xl153 3" xfId="466"/>
    <cellStyle name="xl154" xfId="125"/>
    <cellStyle name="xl154 2" xfId="313"/>
    <cellStyle name="xl154 3" xfId="471"/>
    <cellStyle name="xl155" xfId="129"/>
    <cellStyle name="xl155 2" xfId="314"/>
    <cellStyle name="xl155 3" xfId="475"/>
    <cellStyle name="xl156" xfId="133"/>
    <cellStyle name="xl156 2" xfId="316"/>
    <cellStyle name="xl156 3" xfId="479"/>
    <cellStyle name="xl157" xfId="135"/>
    <cellStyle name="xl157 2" xfId="317"/>
    <cellStyle name="xl157 3" xfId="481"/>
    <cellStyle name="xl158" xfId="137"/>
    <cellStyle name="xl158 2" xfId="318"/>
    <cellStyle name="xl158 3" xfId="483"/>
    <cellStyle name="xl159" xfId="146"/>
    <cellStyle name="xl159 2" xfId="320"/>
    <cellStyle name="xl159 3" xfId="492"/>
    <cellStyle name="xl160" xfId="153"/>
    <cellStyle name="xl160 2" xfId="321"/>
    <cellStyle name="xl160 3" xfId="499"/>
    <cellStyle name="xl161" xfId="158"/>
    <cellStyle name="xl161 2" xfId="322"/>
    <cellStyle name="xl161 3" xfId="504"/>
    <cellStyle name="xl162" xfId="159"/>
    <cellStyle name="xl162 2" xfId="324"/>
    <cellStyle name="xl162 3" xfId="505"/>
    <cellStyle name="xl163" xfId="160"/>
    <cellStyle name="xl163 2" xfId="271"/>
    <cellStyle name="xl163 3" xfId="506"/>
    <cellStyle name="xl164" xfId="161"/>
    <cellStyle name="xl164 2" xfId="279"/>
    <cellStyle name="xl164 3" xfId="507"/>
    <cellStyle name="xl165" xfId="162"/>
    <cellStyle name="xl165 2" xfId="289"/>
    <cellStyle name="xl165 3" xfId="508"/>
    <cellStyle name="xl166" xfId="163"/>
    <cellStyle name="xl166 2" xfId="294"/>
    <cellStyle name="xl166 3" xfId="509"/>
    <cellStyle name="xl167" xfId="164"/>
    <cellStyle name="xl167 2" xfId="298"/>
    <cellStyle name="xl167 3" xfId="510"/>
    <cellStyle name="xl168" xfId="165"/>
    <cellStyle name="xl168 2" xfId="302"/>
    <cellStyle name="xl168 3" xfId="511"/>
    <cellStyle name="xl169" xfId="166"/>
    <cellStyle name="xl169 2" xfId="325"/>
    <cellStyle name="xl169 3" xfId="512"/>
    <cellStyle name="xl170" xfId="167"/>
    <cellStyle name="xl170 2" xfId="328"/>
    <cellStyle name="xl170 3" xfId="513"/>
    <cellStyle name="xl171" xfId="168"/>
    <cellStyle name="xl171 2" xfId="331"/>
    <cellStyle name="xl171 3" xfId="514"/>
    <cellStyle name="xl172" xfId="103"/>
    <cellStyle name="xl172 2" xfId="334"/>
    <cellStyle name="xl172 3" xfId="449"/>
    <cellStyle name="xl173" xfId="111"/>
    <cellStyle name="xl173 2" xfId="326"/>
    <cellStyle name="xl173 3" xfId="457"/>
    <cellStyle name="xl174" xfId="121"/>
    <cellStyle name="xl174 2" xfId="329"/>
    <cellStyle name="xl174 3" xfId="467"/>
    <cellStyle name="xl175" xfId="126"/>
    <cellStyle name="xl175 2" xfId="327"/>
    <cellStyle name="xl175 3" xfId="472"/>
    <cellStyle name="xl176" xfId="130"/>
    <cellStyle name="xl176 2" xfId="280"/>
    <cellStyle name="xl176 3" xfId="476"/>
    <cellStyle name="xl177" xfId="134"/>
    <cellStyle name="xl177 2" xfId="270"/>
    <cellStyle name="xl177 3" xfId="480"/>
    <cellStyle name="xl178" xfId="149"/>
    <cellStyle name="xl178 2" xfId="281"/>
    <cellStyle name="xl178 3" xfId="495"/>
    <cellStyle name="xl179" xfId="112"/>
    <cellStyle name="xl179 2" xfId="290"/>
    <cellStyle name="xl179 3" xfId="458"/>
    <cellStyle name="xl180" xfId="154"/>
    <cellStyle name="xl180 2" xfId="304"/>
    <cellStyle name="xl180 3" xfId="500"/>
    <cellStyle name="xl181" xfId="169"/>
    <cellStyle name="xl181 2" xfId="332"/>
    <cellStyle name="xl181 3" xfId="515"/>
    <cellStyle name="xl182" xfId="172"/>
    <cellStyle name="xl182 2" xfId="274"/>
    <cellStyle name="xl182 3" xfId="518"/>
    <cellStyle name="xl183" xfId="175"/>
    <cellStyle name="xl183 2" xfId="521"/>
    <cellStyle name="xl184" xfId="178"/>
    <cellStyle name="xl184 2" xfId="524"/>
    <cellStyle name="xl185" xfId="170"/>
    <cellStyle name="xl185 2" xfId="516"/>
    <cellStyle name="xl186" xfId="173"/>
    <cellStyle name="xl186 2" xfId="519"/>
    <cellStyle name="xl187" xfId="171"/>
    <cellStyle name="xl187 2" xfId="517"/>
    <cellStyle name="xl188" xfId="101"/>
    <cellStyle name="xl188 2" xfId="447"/>
    <cellStyle name="xl189" xfId="138"/>
    <cellStyle name="xl189 2" xfId="484"/>
    <cellStyle name="xl190" xfId="140"/>
    <cellStyle name="xl190 2" xfId="486"/>
    <cellStyle name="xl191" xfId="143"/>
    <cellStyle name="xl191 2" xfId="489"/>
    <cellStyle name="xl192" xfId="147"/>
    <cellStyle name="xl192 2" xfId="493"/>
    <cellStyle name="xl193" xfId="152"/>
    <cellStyle name="xl193 2" xfId="498"/>
    <cellStyle name="xl194" xfId="113"/>
    <cellStyle name="xl194 2" xfId="459"/>
    <cellStyle name="xl195" xfId="155"/>
    <cellStyle name="xl195 2" xfId="501"/>
    <cellStyle name="xl196" xfId="122"/>
    <cellStyle name="xl196 2" xfId="468"/>
    <cellStyle name="xl197" xfId="176"/>
    <cellStyle name="xl197 2" xfId="522"/>
    <cellStyle name="xl198" xfId="102"/>
    <cellStyle name="xl198 2" xfId="448"/>
    <cellStyle name="xl199" xfId="141"/>
    <cellStyle name="xl199 2" xfId="487"/>
    <cellStyle name="xl200" xfId="106"/>
    <cellStyle name="xl200 2" xfId="452"/>
    <cellStyle name="xl21" xfId="184"/>
    <cellStyle name="xl21 2" xfId="340"/>
    <cellStyle name="xl21 3" xfId="528"/>
    <cellStyle name="xl22" xfId="1"/>
    <cellStyle name="xl22 2" xfId="347"/>
    <cellStyle name="xl23" xfId="8"/>
    <cellStyle name="xl23 2" xfId="354"/>
    <cellStyle name="xl24" xfId="12"/>
    <cellStyle name="xl24 2" xfId="358"/>
    <cellStyle name="xl25" xfId="19"/>
    <cellStyle name="xl25 2" xfId="365"/>
    <cellStyle name="xl26" xfId="7"/>
    <cellStyle name="xl26 2" xfId="353"/>
    <cellStyle name="xl27" xfId="5"/>
    <cellStyle name="xl27 2" xfId="351"/>
    <cellStyle name="xl28" xfId="35"/>
    <cellStyle name="xl28 2" xfId="381"/>
    <cellStyle name="xl29" xfId="39"/>
    <cellStyle name="xl29 2" xfId="385"/>
    <cellStyle name="xl30" xfId="46"/>
    <cellStyle name="xl30 2" xfId="392"/>
    <cellStyle name="xl31" xfId="53"/>
    <cellStyle name="xl31 2" xfId="399"/>
    <cellStyle name="xl32" xfId="185"/>
    <cellStyle name="xl32 2" xfId="341"/>
    <cellStyle name="xl32 3" xfId="529"/>
    <cellStyle name="xl33" xfId="13"/>
    <cellStyle name="xl33 2" xfId="359"/>
    <cellStyle name="xl34" xfId="30"/>
    <cellStyle name="xl34 2" xfId="376"/>
    <cellStyle name="xl35" xfId="40"/>
    <cellStyle name="xl35 2" xfId="386"/>
    <cellStyle name="xl36" xfId="47"/>
    <cellStyle name="xl36 2" xfId="393"/>
    <cellStyle name="xl37" xfId="54"/>
    <cellStyle name="xl37 2" xfId="400"/>
    <cellStyle name="xl38" xfId="57"/>
    <cellStyle name="xl38 2" xfId="403"/>
    <cellStyle name="xl39" xfId="31"/>
    <cellStyle name="xl39 2" xfId="377"/>
    <cellStyle name="xl40" xfId="23"/>
    <cellStyle name="xl40 2" xfId="369"/>
    <cellStyle name="xl41" xfId="41"/>
    <cellStyle name="xl41 2" xfId="387"/>
    <cellStyle name="xl42" xfId="48"/>
    <cellStyle name="xl42 2" xfId="394"/>
    <cellStyle name="xl43" xfId="55"/>
    <cellStyle name="xl43 2" xfId="401"/>
    <cellStyle name="xl44" xfId="37"/>
    <cellStyle name="xl44 2" xfId="217"/>
    <cellStyle name="xl44 3" xfId="383"/>
    <cellStyle name="xl45" xfId="38"/>
    <cellStyle name="xl45 2" xfId="219"/>
    <cellStyle name="xl45 3" xfId="384"/>
    <cellStyle name="xl46" xfId="42"/>
    <cellStyle name="xl46 2" xfId="228"/>
    <cellStyle name="xl46 3" xfId="388"/>
    <cellStyle name="xl47" xfId="59"/>
    <cellStyle name="xl47 2" xfId="192"/>
    <cellStyle name="xl47 3" xfId="405"/>
    <cellStyle name="xl48" xfId="2"/>
    <cellStyle name="xl48 2" xfId="205"/>
    <cellStyle name="xl48 3" xfId="348"/>
    <cellStyle name="xl49" xfId="20"/>
    <cellStyle name="xl49 2" xfId="210"/>
    <cellStyle name="xl49 3" xfId="366"/>
    <cellStyle name="xl50" xfId="26"/>
    <cellStyle name="xl50 2" xfId="212"/>
    <cellStyle name="xl50 3" xfId="372"/>
    <cellStyle name="xl51" xfId="28"/>
    <cellStyle name="xl51 2" xfId="196"/>
    <cellStyle name="xl51 3" xfId="374"/>
    <cellStyle name="xl52" xfId="9"/>
    <cellStyle name="xl52 2" xfId="200"/>
    <cellStyle name="xl52 3" xfId="355"/>
    <cellStyle name="xl53" xfId="14"/>
    <cellStyle name="xl53 2" xfId="206"/>
    <cellStyle name="xl53 3" xfId="360"/>
    <cellStyle name="xl54" xfId="21"/>
    <cellStyle name="xl54 2" xfId="193"/>
    <cellStyle name="xl54 3" xfId="367"/>
    <cellStyle name="xl55" xfId="3"/>
    <cellStyle name="xl55 2" xfId="216"/>
    <cellStyle name="xl55 3" xfId="349"/>
    <cellStyle name="xl56" xfId="34"/>
    <cellStyle name="xl56 2" xfId="197"/>
    <cellStyle name="xl56 3" xfId="380"/>
    <cellStyle name="xl57" xfId="10"/>
    <cellStyle name="xl57 2" xfId="201"/>
    <cellStyle name="xl57 3" xfId="356"/>
    <cellStyle name="xl58" xfId="15"/>
    <cellStyle name="xl58 2" xfId="207"/>
    <cellStyle name="xl58 3" xfId="361"/>
    <cellStyle name="xl59" xfId="22"/>
    <cellStyle name="xl59 2" xfId="209"/>
    <cellStyle name="xl59 3" xfId="368"/>
    <cellStyle name="xl60" xfId="25"/>
    <cellStyle name="xl60 2" xfId="211"/>
    <cellStyle name="xl60 3" xfId="371"/>
    <cellStyle name="xl61" xfId="27"/>
    <cellStyle name="xl61 2" xfId="213"/>
    <cellStyle name="xl61 3" xfId="373"/>
    <cellStyle name="xl62" xfId="29"/>
    <cellStyle name="xl62 2" xfId="214"/>
    <cellStyle name="xl62 3" xfId="375"/>
    <cellStyle name="xl63" xfId="32"/>
    <cellStyle name="xl63 2" xfId="215"/>
    <cellStyle name="xl63 3" xfId="378"/>
    <cellStyle name="xl64" xfId="33"/>
    <cellStyle name="xl64 2" xfId="194"/>
    <cellStyle name="xl64 3" xfId="379"/>
    <cellStyle name="xl65" xfId="4"/>
    <cellStyle name="xl65 2" xfId="198"/>
    <cellStyle name="xl65 3" xfId="350"/>
    <cellStyle name="xl66" xfId="11"/>
    <cellStyle name="xl66 2" xfId="202"/>
    <cellStyle name="xl66 3" xfId="357"/>
    <cellStyle name="xl67" xfId="16"/>
    <cellStyle name="xl67 2" xfId="220"/>
    <cellStyle name="xl67 3" xfId="362"/>
    <cellStyle name="xl68" xfId="43"/>
    <cellStyle name="xl68 2" xfId="223"/>
    <cellStyle name="xl68 3" xfId="389"/>
    <cellStyle name="xl69" xfId="6"/>
    <cellStyle name="xl69 2" xfId="221"/>
    <cellStyle name="xl69 3" xfId="352"/>
    <cellStyle name="xl70" xfId="17"/>
    <cellStyle name="xl70 2" xfId="224"/>
    <cellStyle name="xl70 3" xfId="363"/>
    <cellStyle name="xl71" xfId="24"/>
    <cellStyle name="xl71 2" xfId="226"/>
    <cellStyle name="xl71 3" xfId="370"/>
    <cellStyle name="xl72" xfId="36"/>
    <cellStyle name="xl72 2" xfId="227"/>
    <cellStyle name="xl72 3" xfId="382"/>
    <cellStyle name="xl73" xfId="44"/>
    <cellStyle name="xl73 2" xfId="195"/>
    <cellStyle name="xl73 3" xfId="390"/>
    <cellStyle name="xl74" xfId="49"/>
    <cellStyle name="xl74 2" xfId="203"/>
    <cellStyle name="xl74 3" xfId="395"/>
    <cellStyle name="xl75" xfId="56"/>
    <cellStyle name="xl75 2" xfId="208"/>
    <cellStyle name="xl75 3" xfId="402"/>
    <cellStyle name="xl76" xfId="58"/>
    <cellStyle name="xl76 2" xfId="204"/>
    <cellStyle name="xl76 3" xfId="404"/>
    <cellStyle name="xl77" xfId="18"/>
    <cellStyle name="xl77 2" xfId="229"/>
    <cellStyle name="xl77 3" xfId="364"/>
    <cellStyle name="xl78" xfId="45"/>
    <cellStyle name="xl78 2" xfId="232"/>
    <cellStyle name="xl78 3" xfId="391"/>
    <cellStyle name="xl79" xfId="50"/>
    <cellStyle name="xl79 2" xfId="236"/>
    <cellStyle name="xl79 3" xfId="396"/>
    <cellStyle name="xl80" xfId="51"/>
    <cellStyle name="xl80 2" xfId="243"/>
    <cellStyle name="xl80 3" xfId="397"/>
    <cellStyle name="xl81" xfId="52"/>
    <cellStyle name="xl81 2" xfId="245"/>
    <cellStyle name="xl81 3" xfId="398"/>
    <cellStyle name="xl82" xfId="60"/>
    <cellStyle name="xl82 2" xfId="230"/>
    <cellStyle name="xl82 3" xfId="406"/>
    <cellStyle name="xl83" xfId="62"/>
    <cellStyle name="xl83 2" xfId="241"/>
    <cellStyle name="xl83 3" xfId="408"/>
    <cellStyle name="xl84" xfId="65"/>
    <cellStyle name="xl84 2" xfId="244"/>
    <cellStyle name="xl84 3" xfId="411"/>
    <cellStyle name="xl85" xfId="72"/>
    <cellStyle name="xl85 2" xfId="246"/>
    <cellStyle name="xl85 3" xfId="418"/>
    <cellStyle name="xl86" xfId="74"/>
    <cellStyle name="xl86 2" xfId="251"/>
    <cellStyle name="xl86 3" xfId="420"/>
    <cellStyle name="xl87" xfId="61"/>
    <cellStyle name="xl87 2" xfId="231"/>
    <cellStyle name="xl87 3" xfId="407"/>
    <cellStyle name="xl88" xfId="70"/>
    <cellStyle name="xl88 2" xfId="237"/>
    <cellStyle name="xl88 3" xfId="416"/>
    <cellStyle name="xl89" xfId="73"/>
    <cellStyle name="xl89 2" xfId="247"/>
    <cellStyle name="xl89 3" xfId="419"/>
    <cellStyle name="xl90" xfId="75"/>
    <cellStyle name="xl90 2" xfId="233"/>
    <cellStyle name="xl90 3" xfId="421"/>
    <cellStyle name="xl91" xfId="80"/>
    <cellStyle name="xl91 2" xfId="238"/>
    <cellStyle name="xl91 3" xfId="426"/>
    <cellStyle name="xl92" xfId="66"/>
    <cellStyle name="xl92 2" xfId="248"/>
    <cellStyle name="xl92 3" xfId="412"/>
    <cellStyle name="xl93" xfId="76"/>
    <cellStyle name="xl93 2" xfId="239"/>
    <cellStyle name="xl93 3" xfId="422"/>
    <cellStyle name="xl94" xfId="63"/>
    <cellStyle name="xl94 2" xfId="242"/>
    <cellStyle name="xl94 3" xfId="409"/>
    <cellStyle name="xl95" xfId="67"/>
    <cellStyle name="xl95 2" xfId="249"/>
    <cellStyle name="xl95 3" xfId="413"/>
    <cellStyle name="xl96" xfId="77"/>
    <cellStyle name="xl96 2" xfId="240"/>
    <cellStyle name="xl96 3" xfId="423"/>
    <cellStyle name="xl97" xfId="68"/>
    <cellStyle name="xl97 2" xfId="250"/>
    <cellStyle name="xl97 3" xfId="414"/>
    <cellStyle name="xl98" xfId="71"/>
    <cellStyle name="xl98 2" xfId="234"/>
    <cellStyle name="xl98 3" xfId="417"/>
    <cellStyle name="xl99" xfId="78"/>
    <cellStyle name="xl99 2" xfId="235"/>
    <cellStyle name="xl99 3" xfId="424"/>
    <cellStyle name="Обычный" xfId="0" builtinId="0"/>
    <cellStyle name="Обычный 10" xfId="344"/>
    <cellStyle name="Обычный 11" xfId="199"/>
    <cellStyle name="Обычный 12" xfId="346"/>
    <cellStyle name="Обычный 13" xfId="525"/>
    <cellStyle name="Обычный 14" xfId="530"/>
    <cellStyle name="Обычный 16" xfId="187"/>
    <cellStyle name="Обычный 17" xfId="188"/>
    <cellStyle name="Обычный 2" xfId="186"/>
    <cellStyle name="Обычный 2 2 2" xfId="189"/>
    <cellStyle name="Обычный 3" xfId="191"/>
    <cellStyle name="Обычный 4" xfId="225"/>
    <cellStyle name="Обычный 5" xfId="343"/>
    <cellStyle name="Обычный 6" xfId="342"/>
    <cellStyle name="Обычный 7" xfId="218"/>
    <cellStyle name="Обычный 8" xfId="345"/>
    <cellStyle name="Обычный 9" xfId="222"/>
    <cellStyle name="Обычный_прилож 8,10 -2008г." xfId="19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topLeftCell="B1" zoomScaleNormal="100" zoomScaleSheetLayoutView="100" workbookViewId="0">
      <selection activeCell="H9" sqref="H9"/>
    </sheetView>
  </sheetViews>
  <sheetFormatPr defaultRowHeight="15.75" x14ac:dyDescent="0.25"/>
  <cols>
    <col min="1" max="1" width="53.85546875" style="4" customWidth="1"/>
    <col min="2" max="2" width="13.85546875" style="4" customWidth="1"/>
    <col min="3" max="4" width="18.7109375" style="4" customWidth="1"/>
    <col min="5" max="5" width="9.140625" style="4" customWidth="1"/>
    <col min="6" max="6" width="25.28515625" style="4" customWidth="1"/>
    <col min="7" max="7" width="19.140625" style="4" customWidth="1"/>
    <col min="8" max="8" width="9.140625" style="4"/>
    <col min="9" max="9" width="20.5703125" style="4" customWidth="1"/>
    <col min="10" max="10" width="16.42578125" style="4" customWidth="1"/>
    <col min="11" max="16384" width="9.140625" style="4"/>
  </cols>
  <sheetData>
    <row r="1" spans="1:12" ht="88.5" customHeight="1" x14ac:dyDescent="0.25">
      <c r="A1" s="1"/>
      <c r="B1" s="2"/>
      <c r="C1" s="2"/>
      <c r="D1" s="2"/>
      <c r="E1" s="3"/>
    </row>
    <row r="2" spans="1:12" ht="78" customHeight="1" x14ac:dyDescent="0.3">
      <c r="B2" s="36" t="s">
        <v>99</v>
      </c>
      <c r="C2" s="36"/>
      <c r="D2" s="36"/>
      <c r="E2" s="36"/>
      <c r="F2" s="36"/>
      <c r="G2" s="36"/>
      <c r="H2" s="7"/>
      <c r="I2" s="7"/>
      <c r="J2" s="7"/>
      <c r="K2" s="7"/>
      <c r="L2" s="7"/>
    </row>
    <row r="3" spans="1:12" ht="38.25" customHeight="1" x14ac:dyDescent="0.25">
      <c r="A3" s="5"/>
      <c r="B3" s="5"/>
      <c r="C3" s="8"/>
      <c r="D3" s="6"/>
      <c r="E3" s="3"/>
      <c r="J3" s="18" t="s">
        <v>100</v>
      </c>
    </row>
    <row r="4" spans="1:12" ht="54" customHeight="1" x14ac:dyDescent="0.25">
      <c r="A4" s="39" t="s">
        <v>1</v>
      </c>
      <c r="B4" s="37" t="s">
        <v>10</v>
      </c>
      <c r="C4" s="40" t="s">
        <v>101</v>
      </c>
      <c r="D4" s="40"/>
      <c r="E4" s="41"/>
      <c r="F4" s="40" t="s">
        <v>102</v>
      </c>
      <c r="G4" s="40"/>
      <c r="H4" s="40"/>
      <c r="I4" s="34" t="s">
        <v>103</v>
      </c>
      <c r="J4" s="34" t="s">
        <v>104</v>
      </c>
    </row>
    <row r="5" spans="1:12" ht="46.5" customHeight="1" x14ac:dyDescent="0.25">
      <c r="A5" s="38"/>
      <c r="B5" s="38"/>
      <c r="C5" s="25" t="s">
        <v>0</v>
      </c>
      <c r="D5" s="25" t="s">
        <v>2</v>
      </c>
      <c r="E5" s="24" t="s">
        <v>55</v>
      </c>
      <c r="F5" s="25" t="s">
        <v>0</v>
      </c>
      <c r="G5" s="24" t="s">
        <v>2</v>
      </c>
      <c r="H5" s="21" t="s">
        <v>55</v>
      </c>
      <c r="I5" s="35"/>
      <c r="J5" s="35"/>
    </row>
    <row r="6" spans="1:12" ht="21" customHeight="1" x14ac:dyDescent="0.25">
      <c r="A6" s="22" t="s">
        <v>3</v>
      </c>
      <c r="B6" s="22" t="s">
        <v>4</v>
      </c>
      <c r="C6" s="22" t="s">
        <v>5</v>
      </c>
      <c r="D6" s="22" t="s">
        <v>6</v>
      </c>
      <c r="E6" s="22">
        <v>5</v>
      </c>
      <c r="F6" s="23">
        <v>6</v>
      </c>
      <c r="G6" s="23">
        <v>7</v>
      </c>
      <c r="H6" s="23">
        <v>8</v>
      </c>
      <c r="I6" s="23">
        <v>9</v>
      </c>
      <c r="J6" s="23">
        <v>11</v>
      </c>
    </row>
    <row r="7" spans="1:12" ht="30" customHeight="1" x14ac:dyDescent="0.25">
      <c r="A7" s="32" t="s">
        <v>11</v>
      </c>
      <c r="B7" s="31" t="s">
        <v>7</v>
      </c>
      <c r="C7" s="14">
        <v>2895126203.8099999</v>
      </c>
      <c r="D7" s="14">
        <v>2755885733.3699999</v>
      </c>
      <c r="E7" s="10">
        <f>D7/C7*100</f>
        <v>95.190521564940454</v>
      </c>
      <c r="F7" s="44">
        <v>2930616657.9000001</v>
      </c>
      <c r="G7" s="44">
        <v>2762055963.21</v>
      </c>
      <c r="H7" s="10">
        <f>G7/F7*100</f>
        <v>94.248285792151805</v>
      </c>
      <c r="I7" s="10">
        <f>F7/C7*100</f>
        <v>101.22586898088568</v>
      </c>
      <c r="J7" s="10">
        <f>G7/D7*100</f>
        <v>100.22389280387381</v>
      </c>
    </row>
    <row r="8" spans="1:12" ht="14.25" customHeight="1" x14ac:dyDescent="0.25">
      <c r="A8" s="33" t="s">
        <v>9</v>
      </c>
      <c r="B8" s="29"/>
      <c r="C8" s="15"/>
      <c r="D8" s="15"/>
      <c r="E8" s="11"/>
      <c r="F8" s="15"/>
      <c r="G8" s="15"/>
      <c r="H8" s="11"/>
      <c r="I8" s="13"/>
      <c r="J8" s="13"/>
    </row>
    <row r="9" spans="1:12" x14ac:dyDescent="0.25">
      <c r="A9" s="27" t="s">
        <v>12</v>
      </c>
      <c r="B9" s="28" t="s">
        <v>13</v>
      </c>
      <c r="C9" s="16">
        <v>279406855.89999998</v>
      </c>
      <c r="D9" s="16">
        <v>259488282.63</v>
      </c>
      <c r="E9" s="10">
        <f t="shared" ref="E9:E51" si="0">D9/C9*100</f>
        <v>92.871122218586905</v>
      </c>
      <c r="F9" s="45">
        <v>346711864.66000003</v>
      </c>
      <c r="G9" s="46">
        <v>330708208.01999998</v>
      </c>
      <c r="H9" s="10">
        <f>G9/F9*100</f>
        <v>95.384162392107953</v>
      </c>
      <c r="I9" s="10">
        <f>F9/C9*100</f>
        <v>124.08853159426</v>
      </c>
      <c r="J9" s="10">
        <f>G9/D9*100</f>
        <v>127.44629725402719</v>
      </c>
    </row>
    <row r="10" spans="1:12" ht="47.25" x14ac:dyDescent="0.25">
      <c r="A10" s="9" t="s">
        <v>56</v>
      </c>
      <c r="B10" s="29" t="s">
        <v>14</v>
      </c>
      <c r="C10" s="17">
        <v>11636890.92</v>
      </c>
      <c r="D10" s="17">
        <v>11367037.130000001</v>
      </c>
      <c r="E10" s="11">
        <f t="shared" si="0"/>
        <v>97.681049071825456</v>
      </c>
      <c r="F10" s="42">
        <v>11549690.720000001</v>
      </c>
      <c r="G10" s="43">
        <v>11034208.289999999</v>
      </c>
      <c r="H10" s="11">
        <f>G10/F10*100</f>
        <v>95.536829145499397</v>
      </c>
      <c r="I10" s="11">
        <f>F10/C10*100</f>
        <v>99.250657236546473</v>
      </c>
      <c r="J10" s="11">
        <f t="shared" ref="J10:J21" si="1">G10/D10*100</f>
        <v>97.071982468310964</v>
      </c>
    </row>
    <row r="11" spans="1:12" ht="65.25" customHeight="1" x14ac:dyDescent="0.25">
      <c r="A11" s="9" t="s">
        <v>57</v>
      </c>
      <c r="B11" s="29" t="s">
        <v>15</v>
      </c>
      <c r="C11" s="17">
        <v>7464254.0099999998</v>
      </c>
      <c r="D11" s="17">
        <v>7464213.3300000001</v>
      </c>
      <c r="E11" s="11">
        <f t="shared" si="0"/>
        <v>99.999455002469844</v>
      </c>
      <c r="F11" s="42">
        <v>7980286.7999999998</v>
      </c>
      <c r="G11" s="43">
        <v>7980286.7999999998</v>
      </c>
      <c r="H11" s="11">
        <f t="shared" ref="H11:H18" si="2">G11/F11*100</f>
        <v>100</v>
      </c>
      <c r="I11" s="11">
        <f t="shared" ref="I11:I21" si="3">F11/C11*100</f>
        <v>106.91338731651766</v>
      </c>
      <c r="J11" s="11">
        <f t="shared" si="1"/>
        <v>106.91396999501353</v>
      </c>
    </row>
    <row r="12" spans="1:12" ht="63" x14ac:dyDescent="0.25">
      <c r="A12" s="9" t="s">
        <v>58</v>
      </c>
      <c r="B12" s="29" t="s">
        <v>16</v>
      </c>
      <c r="C12" s="17">
        <v>58238424.780000001</v>
      </c>
      <c r="D12" s="17">
        <v>57362246.350000001</v>
      </c>
      <c r="E12" s="11">
        <f t="shared" si="0"/>
        <v>98.495532059272165</v>
      </c>
      <c r="F12" s="42">
        <v>92903388.989999995</v>
      </c>
      <c r="G12" s="43">
        <v>85663707.5</v>
      </c>
      <c r="H12" s="11">
        <f t="shared" si="2"/>
        <v>92.207300972864118</v>
      </c>
      <c r="I12" s="11">
        <f t="shared" si="3"/>
        <v>159.52249625732406</v>
      </c>
      <c r="J12" s="11">
        <f t="shared" si="1"/>
        <v>149.33813257123253</v>
      </c>
    </row>
    <row r="13" spans="1:12" ht="16.5" customHeight="1" x14ac:dyDescent="0.25">
      <c r="A13" s="9" t="s">
        <v>59</v>
      </c>
      <c r="B13" s="29" t="s">
        <v>17</v>
      </c>
      <c r="C13" s="17">
        <v>5900</v>
      </c>
      <c r="D13" s="17">
        <v>5900</v>
      </c>
      <c r="E13" s="11">
        <f t="shared" si="0"/>
        <v>100</v>
      </c>
      <c r="F13" s="42">
        <v>35500</v>
      </c>
      <c r="G13" s="43">
        <v>35500</v>
      </c>
      <c r="H13" s="11">
        <f t="shared" si="2"/>
        <v>100</v>
      </c>
      <c r="I13" s="11">
        <f t="shared" si="3"/>
        <v>601.69491525423723</v>
      </c>
      <c r="J13" s="11">
        <f t="shared" si="1"/>
        <v>601.69491525423723</v>
      </c>
    </row>
    <row r="14" spans="1:12" ht="47.25" x14ac:dyDescent="0.25">
      <c r="A14" s="9" t="s">
        <v>60</v>
      </c>
      <c r="B14" s="29" t="s">
        <v>18</v>
      </c>
      <c r="C14" s="17">
        <v>19465605.149999999</v>
      </c>
      <c r="D14" s="17">
        <v>19465305.149999999</v>
      </c>
      <c r="E14" s="11">
        <f t="shared" si="0"/>
        <v>99.998458820069104</v>
      </c>
      <c r="F14" s="42">
        <v>24979630.75</v>
      </c>
      <c r="G14" s="43">
        <v>24979630.75</v>
      </c>
      <c r="H14" s="11">
        <f t="shared" si="2"/>
        <v>100</v>
      </c>
      <c r="I14" s="11">
        <f t="shared" si="3"/>
        <v>128.32701864395929</v>
      </c>
      <c r="J14" s="11">
        <f t="shared" si="1"/>
        <v>128.32899642469772</v>
      </c>
    </row>
    <row r="15" spans="1:12" ht="15.75" customHeight="1" x14ac:dyDescent="0.25">
      <c r="A15" s="9" t="s">
        <v>61</v>
      </c>
      <c r="B15" s="29" t="s">
        <v>19</v>
      </c>
      <c r="C15" s="17">
        <v>7311500</v>
      </c>
      <c r="D15" s="17">
        <v>7311500</v>
      </c>
      <c r="E15" s="11">
        <f t="shared" si="0"/>
        <v>100</v>
      </c>
      <c r="F15" s="42">
        <v>570400</v>
      </c>
      <c r="G15" s="43">
        <v>570325.80000000005</v>
      </c>
      <c r="H15" s="11">
        <f t="shared" si="2"/>
        <v>99.986991584852746</v>
      </c>
      <c r="I15" s="11">
        <f t="shared" si="3"/>
        <v>7.8014087396567051</v>
      </c>
      <c r="J15" s="11">
        <f t="shared" si="1"/>
        <v>7.8003939000205165</v>
      </c>
    </row>
    <row r="16" spans="1:12" x14ac:dyDescent="0.25">
      <c r="A16" s="20" t="s">
        <v>62</v>
      </c>
      <c r="B16" s="29" t="s">
        <v>20</v>
      </c>
      <c r="C16" s="17">
        <v>691379.71</v>
      </c>
      <c r="D16" s="30" t="s">
        <v>8</v>
      </c>
      <c r="E16" s="19" t="s">
        <v>8</v>
      </c>
      <c r="F16" s="42">
        <v>728041.59</v>
      </c>
      <c r="G16" s="43" t="s">
        <v>8</v>
      </c>
      <c r="H16" s="19" t="s">
        <v>8</v>
      </c>
      <c r="I16" s="11">
        <f>F16/C16*100</f>
        <v>105.30271274521492</v>
      </c>
      <c r="J16" s="19" t="s">
        <v>8</v>
      </c>
    </row>
    <row r="17" spans="1:10" ht="17.25" customHeight="1" x14ac:dyDescent="0.25">
      <c r="A17" s="20" t="s">
        <v>63</v>
      </c>
      <c r="B17" s="29" t="s">
        <v>21</v>
      </c>
      <c r="C17" s="17">
        <v>174592901.33000001</v>
      </c>
      <c r="D17" s="17">
        <v>156512080.66999999</v>
      </c>
      <c r="E17" s="11">
        <f t="shared" si="0"/>
        <v>89.644011570765258</v>
      </c>
      <c r="F17" s="42">
        <v>207964925.81</v>
      </c>
      <c r="G17" s="43">
        <v>200444548.88</v>
      </c>
      <c r="H17" s="11">
        <f t="shared" si="2"/>
        <v>96.383824387353314</v>
      </c>
      <c r="I17" s="11">
        <f t="shared" si="3"/>
        <v>119.11419320360747</v>
      </c>
      <c r="J17" s="11">
        <f t="shared" si="1"/>
        <v>128.06969789292498</v>
      </c>
    </row>
    <row r="18" spans="1:10" ht="18.75" customHeight="1" x14ac:dyDescent="0.25">
      <c r="A18" s="26" t="s">
        <v>64</v>
      </c>
      <c r="B18" s="28" t="s">
        <v>22</v>
      </c>
      <c r="C18" s="16">
        <v>1359475</v>
      </c>
      <c r="D18" s="16">
        <v>1354349.5</v>
      </c>
      <c r="E18" s="10">
        <f t="shared" si="0"/>
        <v>99.622979458982329</v>
      </c>
      <c r="F18" s="45">
        <v>1392553</v>
      </c>
      <c r="G18" s="46">
        <v>1392553</v>
      </c>
      <c r="H18" s="10">
        <f t="shared" si="2"/>
        <v>100</v>
      </c>
      <c r="I18" s="10">
        <f t="shared" si="3"/>
        <v>102.43314514794315</v>
      </c>
      <c r="J18" s="10">
        <f t="shared" si="1"/>
        <v>102.82080068697186</v>
      </c>
    </row>
    <row r="19" spans="1:10" ht="20.25" customHeight="1" x14ac:dyDescent="0.25">
      <c r="A19" s="20" t="s">
        <v>65</v>
      </c>
      <c r="B19" s="29" t="s">
        <v>23</v>
      </c>
      <c r="C19" s="17">
        <v>1086565</v>
      </c>
      <c r="D19" s="17">
        <v>1086565</v>
      </c>
      <c r="E19" s="11">
        <f t="shared" si="0"/>
        <v>100</v>
      </c>
      <c r="F19" s="42">
        <v>1325800</v>
      </c>
      <c r="G19" s="43">
        <v>1325800</v>
      </c>
      <c r="H19" s="11">
        <f>G19/F19*100</f>
        <v>100</v>
      </c>
      <c r="I19" s="11">
        <f t="shared" si="3"/>
        <v>122.01755072176998</v>
      </c>
      <c r="J19" s="11">
        <f t="shared" si="1"/>
        <v>122.01755072176998</v>
      </c>
    </row>
    <row r="20" spans="1:10" ht="20.25" customHeight="1" x14ac:dyDescent="0.25">
      <c r="A20" s="20" t="s">
        <v>97</v>
      </c>
      <c r="B20" s="29" t="s">
        <v>98</v>
      </c>
      <c r="C20" s="17">
        <v>272910</v>
      </c>
      <c r="D20" s="17">
        <v>267784.5</v>
      </c>
      <c r="E20" s="11">
        <f t="shared" si="0"/>
        <v>98.121908321424641</v>
      </c>
      <c r="F20" s="42">
        <v>66753</v>
      </c>
      <c r="G20" s="43">
        <v>66753</v>
      </c>
      <c r="H20" s="11">
        <f>G20/F20*100</f>
        <v>100</v>
      </c>
      <c r="I20" s="11">
        <f t="shared" si="3"/>
        <v>24.459711992964714</v>
      </c>
      <c r="J20" s="11">
        <f t="shared" si="1"/>
        <v>24.927880441175645</v>
      </c>
    </row>
    <row r="21" spans="1:10" ht="34.5" customHeight="1" x14ac:dyDescent="0.25">
      <c r="A21" s="26" t="s">
        <v>66</v>
      </c>
      <c r="B21" s="28" t="s">
        <v>24</v>
      </c>
      <c r="C21" s="16">
        <v>20817435.890000001</v>
      </c>
      <c r="D21" s="16">
        <v>20468249.41</v>
      </c>
      <c r="E21" s="10">
        <f t="shared" si="0"/>
        <v>98.322624929193424</v>
      </c>
      <c r="F21" s="45">
        <v>23460363.359999999</v>
      </c>
      <c r="G21" s="46">
        <v>22686228.940000001</v>
      </c>
      <c r="H21" s="10">
        <f>G21/F21*100</f>
        <v>96.700245396369695</v>
      </c>
      <c r="I21" s="10">
        <f t="shared" si="3"/>
        <v>112.69573968650757</v>
      </c>
      <c r="J21" s="10">
        <f t="shared" si="1"/>
        <v>110.83619554155119</v>
      </c>
    </row>
    <row r="22" spans="1:10" ht="19.5" customHeight="1" x14ac:dyDescent="0.25">
      <c r="A22" s="20" t="s">
        <v>67</v>
      </c>
      <c r="B22" s="29" t="s">
        <v>26</v>
      </c>
      <c r="C22" s="17">
        <v>0</v>
      </c>
      <c r="D22" s="17">
        <v>0</v>
      </c>
      <c r="E22" s="19" t="s">
        <v>8</v>
      </c>
      <c r="F22" s="42">
        <v>50000</v>
      </c>
      <c r="G22" s="43" t="s">
        <v>8</v>
      </c>
      <c r="H22" s="19" t="s">
        <v>8</v>
      </c>
      <c r="I22" s="19" t="s">
        <v>8</v>
      </c>
      <c r="J22" s="19" t="s">
        <v>8</v>
      </c>
    </row>
    <row r="23" spans="1:10" ht="53.25" customHeight="1" x14ac:dyDescent="0.25">
      <c r="A23" s="20" t="s">
        <v>68</v>
      </c>
      <c r="B23" s="29" t="s">
        <v>25</v>
      </c>
      <c r="C23" s="17">
        <v>20793093.890000001</v>
      </c>
      <c r="D23" s="17">
        <v>20445048.41</v>
      </c>
      <c r="E23" s="11">
        <f t="shared" si="0"/>
        <v>98.326148663391621</v>
      </c>
      <c r="F23" s="42">
        <v>23299353.859999999</v>
      </c>
      <c r="G23" s="43">
        <v>22648642.91</v>
      </c>
      <c r="H23" s="11">
        <f>G23/F23*100</f>
        <v>97.207171692786162</v>
      </c>
      <c r="I23" s="11">
        <f t="shared" ref="I23:I42" si="4">F23/C23*100</f>
        <v>112.05332877953931</v>
      </c>
      <c r="J23" s="11">
        <f t="shared" ref="J23:J51" si="5">G23/D23*100</f>
        <v>110.77813295331786</v>
      </c>
    </row>
    <row r="24" spans="1:10" ht="36" customHeight="1" x14ac:dyDescent="0.25">
      <c r="A24" s="20" t="s">
        <v>69</v>
      </c>
      <c r="B24" s="29" t="s">
        <v>27</v>
      </c>
      <c r="C24" s="17">
        <v>24342</v>
      </c>
      <c r="D24" s="17">
        <v>23201</v>
      </c>
      <c r="E24" s="11">
        <f t="shared" si="0"/>
        <v>95.312628378933525</v>
      </c>
      <c r="F24" s="42">
        <v>111009.5</v>
      </c>
      <c r="G24" s="43">
        <v>37586.03</v>
      </c>
      <c r="H24" s="11">
        <f>G24/F24*100</f>
        <v>33.858390498110516</v>
      </c>
      <c r="I24" s="11">
        <f t="shared" si="4"/>
        <v>456.04099909621232</v>
      </c>
      <c r="J24" s="11">
        <f t="shared" si="5"/>
        <v>162.00176716520841</v>
      </c>
    </row>
    <row r="25" spans="1:10" ht="20.25" customHeight="1" x14ac:dyDescent="0.25">
      <c r="A25" s="26" t="s">
        <v>70</v>
      </c>
      <c r="B25" s="28" t="s">
        <v>28</v>
      </c>
      <c r="C25" s="16">
        <v>197569684.86000001</v>
      </c>
      <c r="D25" s="16">
        <v>180985450.91</v>
      </c>
      <c r="E25" s="10">
        <f t="shared" si="0"/>
        <v>91.605881255643155</v>
      </c>
      <c r="F25" s="45">
        <v>169409721.31999999</v>
      </c>
      <c r="G25" s="46">
        <v>165023932.21000001</v>
      </c>
      <c r="H25" s="10">
        <f t="shared" ref="H25:H43" si="6">G25/F25*100</f>
        <v>97.411134924355608</v>
      </c>
      <c r="I25" s="10">
        <f t="shared" si="4"/>
        <v>85.746819629765326</v>
      </c>
      <c r="J25" s="10">
        <f t="shared" si="5"/>
        <v>91.180772476602385</v>
      </c>
    </row>
    <row r="26" spans="1:10" ht="19.5" customHeight="1" x14ac:dyDescent="0.25">
      <c r="A26" s="20" t="s">
        <v>71</v>
      </c>
      <c r="B26" s="29" t="s">
        <v>29</v>
      </c>
      <c r="C26" s="17">
        <v>1474200</v>
      </c>
      <c r="D26" s="17">
        <v>1197711</v>
      </c>
      <c r="E26" s="11">
        <f t="shared" si="0"/>
        <v>81.244810744810749</v>
      </c>
      <c r="F26" s="42">
        <v>953100</v>
      </c>
      <c r="G26" s="43">
        <v>953100</v>
      </c>
      <c r="H26" s="11">
        <f>G26/F26*100</f>
        <v>100</v>
      </c>
      <c r="I26" s="11">
        <f t="shared" si="4"/>
        <v>64.652014652014657</v>
      </c>
      <c r="J26" s="11">
        <f t="shared" si="5"/>
        <v>79.576792732136553</v>
      </c>
    </row>
    <row r="27" spans="1:10" ht="21" customHeight="1" x14ac:dyDescent="0.25">
      <c r="A27" s="20" t="s">
        <v>72</v>
      </c>
      <c r="B27" s="29" t="s">
        <v>30</v>
      </c>
      <c r="C27" s="17">
        <v>29283333.329999998</v>
      </c>
      <c r="D27" s="17">
        <v>29283333.329999998</v>
      </c>
      <c r="E27" s="11">
        <f t="shared" si="0"/>
        <v>100</v>
      </c>
      <c r="F27" s="42">
        <v>19495833.48</v>
      </c>
      <c r="G27" s="43">
        <v>18753466</v>
      </c>
      <c r="H27" s="11">
        <f t="shared" si="6"/>
        <v>96.192173672587188</v>
      </c>
      <c r="I27" s="11">
        <f t="shared" si="4"/>
        <v>66.576551447532907</v>
      </c>
      <c r="J27" s="11">
        <f t="shared" si="5"/>
        <v>64.041431993630212</v>
      </c>
    </row>
    <row r="28" spans="1:10" ht="23.25" customHeight="1" x14ac:dyDescent="0.25">
      <c r="A28" s="20" t="s">
        <v>73</v>
      </c>
      <c r="B28" s="29" t="s">
        <v>31</v>
      </c>
      <c r="C28" s="17">
        <v>159329821.53</v>
      </c>
      <c r="D28" s="17">
        <v>144856428.58000001</v>
      </c>
      <c r="E28" s="11">
        <f t="shared" si="0"/>
        <v>90.916080360213797</v>
      </c>
      <c r="F28" s="42">
        <v>144267726.46000001</v>
      </c>
      <c r="G28" s="43">
        <v>141834521.83000001</v>
      </c>
      <c r="H28" s="11">
        <f t="shared" si="6"/>
        <v>98.313410289532328</v>
      </c>
      <c r="I28" s="11">
        <f t="shared" si="4"/>
        <v>90.546593898516363</v>
      </c>
      <c r="J28" s="11">
        <f t="shared" si="5"/>
        <v>97.913860793322613</v>
      </c>
    </row>
    <row r="29" spans="1:10" ht="23.25" customHeight="1" x14ac:dyDescent="0.25">
      <c r="A29" s="20" t="s">
        <v>74</v>
      </c>
      <c r="B29" s="29" t="s">
        <v>32</v>
      </c>
      <c r="C29" s="17">
        <v>7482330</v>
      </c>
      <c r="D29" s="17">
        <v>5647978</v>
      </c>
      <c r="E29" s="11">
        <f t="shared" si="0"/>
        <v>75.484214141851538</v>
      </c>
      <c r="F29" s="42">
        <v>4693061.38</v>
      </c>
      <c r="G29" s="43">
        <v>3482844.38</v>
      </c>
      <c r="H29" s="11">
        <f t="shared" si="6"/>
        <v>74.21263218168265</v>
      </c>
      <c r="I29" s="11">
        <f t="shared" si="4"/>
        <v>62.72192458766186</v>
      </c>
      <c r="J29" s="11">
        <f t="shared" si="5"/>
        <v>61.665331911703625</v>
      </c>
    </row>
    <row r="30" spans="1:10" ht="20.25" customHeight="1" x14ac:dyDescent="0.25">
      <c r="A30" s="26" t="s">
        <v>75</v>
      </c>
      <c r="B30" s="28" t="s">
        <v>33</v>
      </c>
      <c r="C30" s="16">
        <v>636677426.41999996</v>
      </c>
      <c r="D30" s="16">
        <v>579564428.65999997</v>
      </c>
      <c r="E30" s="10">
        <f t="shared" si="0"/>
        <v>91.029523681852041</v>
      </c>
      <c r="F30" s="45">
        <v>650831713</v>
      </c>
      <c r="G30" s="46">
        <v>550634032.47000003</v>
      </c>
      <c r="H30" s="10">
        <f t="shared" si="6"/>
        <v>84.604671449069357</v>
      </c>
      <c r="I30" s="10">
        <f t="shared" si="4"/>
        <v>102.22314880230461</v>
      </c>
      <c r="J30" s="10">
        <f t="shared" si="5"/>
        <v>95.008251928626919</v>
      </c>
    </row>
    <row r="31" spans="1:10" ht="20.25" customHeight="1" x14ac:dyDescent="0.25">
      <c r="A31" s="20" t="s">
        <v>76</v>
      </c>
      <c r="B31" s="29" t="s">
        <v>34</v>
      </c>
      <c r="C31" s="17">
        <v>50649020.990000002</v>
      </c>
      <c r="D31" s="17">
        <v>12669954.869999999</v>
      </c>
      <c r="E31" s="11">
        <f t="shared" si="0"/>
        <v>25.015201917726149</v>
      </c>
      <c r="F31" s="42">
        <v>31438645.440000001</v>
      </c>
      <c r="G31" s="43">
        <v>30777191.84</v>
      </c>
      <c r="H31" s="11">
        <f t="shared" si="6"/>
        <v>97.896049302561806</v>
      </c>
      <c r="I31" s="11">
        <f t="shared" si="4"/>
        <v>62.07157576887252</v>
      </c>
      <c r="J31" s="11">
        <f t="shared" si="5"/>
        <v>242.91477085584918</v>
      </c>
    </row>
    <row r="32" spans="1:10" ht="21.75" customHeight="1" x14ac:dyDescent="0.25">
      <c r="A32" s="20" t="s">
        <v>77</v>
      </c>
      <c r="B32" s="29" t="s">
        <v>35</v>
      </c>
      <c r="C32" s="17">
        <v>403130622.10000002</v>
      </c>
      <c r="D32" s="17">
        <v>399340303.12</v>
      </c>
      <c r="E32" s="11">
        <f t="shared" si="0"/>
        <v>99.059778947018373</v>
      </c>
      <c r="F32" s="42">
        <v>368485896.11000001</v>
      </c>
      <c r="G32" s="43">
        <v>358109305.83999997</v>
      </c>
      <c r="H32" s="11">
        <f t="shared" si="6"/>
        <v>97.183992554520344</v>
      </c>
      <c r="I32" s="11">
        <f t="shared" si="4"/>
        <v>91.406079297690752</v>
      </c>
      <c r="J32" s="11">
        <f t="shared" si="5"/>
        <v>89.675222621441662</v>
      </c>
    </row>
    <row r="33" spans="1:10" ht="20.25" customHeight="1" x14ac:dyDescent="0.25">
      <c r="A33" s="20" t="s">
        <v>78</v>
      </c>
      <c r="B33" s="29" t="s">
        <v>36</v>
      </c>
      <c r="C33" s="17">
        <v>182897783.33000001</v>
      </c>
      <c r="D33" s="17">
        <v>167554170.66999999</v>
      </c>
      <c r="E33" s="11">
        <f t="shared" si="0"/>
        <v>91.610826342101831</v>
      </c>
      <c r="F33" s="42">
        <v>250907171.44999999</v>
      </c>
      <c r="G33" s="43">
        <v>161747534.78999999</v>
      </c>
      <c r="H33" s="11">
        <f t="shared" si="6"/>
        <v>64.465090358022124</v>
      </c>
      <c r="I33" s="11">
        <f t="shared" si="4"/>
        <v>137.1843698057792</v>
      </c>
      <c r="J33" s="11">
        <f t="shared" si="5"/>
        <v>96.534472489236791</v>
      </c>
    </row>
    <row r="34" spans="1:10" ht="20.25" customHeight="1" x14ac:dyDescent="0.25">
      <c r="A34" s="26" t="s">
        <v>79</v>
      </c>
      <c r="B34" s="28" t="s">
        <v>37</v>
      </c>
      <c r="C34" s="16">
        <v>1422954561.8900001</v>
      </c>
      <c r="D34" s="16">
        <v>1378067137.52</v>
      </c>
      <c r="E34" s="10">
        <f t="shared" si="0"/>
        <v>96.845477320767031</v>
      </c>
      <c r="F34" s="45">
        <v>1426961443.1500001</v>
      </c>
      <c r="G34" s="46">
        <v>1381416008.73</v>
      </c>
      <c r="H34" s="10">
        <f t="shared" si="6"/>
        <v>96.808222489918222</v>
      </c>
      <c r="I34" s="10">
        <f t="shared" si="4"/>
        <v>100.28158884108555</v>
      </c>
      <c r="J34" s="10">
        <f t="shared" si="5"/>
        <v>100.24301219576476</v>
      </c>
    </row>
    <row r="35" spans="1:10" ht="21.75" customHeight="1" x14ac:dyDescent="0.25">
      <c r="A35" s="20" t="s">
        <v>80</v>
      </c>
      <c r="B35" s="29" t="s">
        <v>38</v>
      </c>
      <c r="C35" s="17">
        <v>507036979.55000001</v>
      </c>
      <c r="D35" s="17">
        <v>487434363.44999999</v>
      </c>
      <c r="E35" s="11">
        <f t="shared" si="0"/>
        <v>96.133888278247952</v>
      </c>
      <c r="F35" s="42">
        <v>535433335</v>
      </c>
      <c r="G35" s="43">
        <v>503703255.94</v>
      </c>
      <c r="H35" s="11">
        <f t="shared" si="6"/>
        <v>94.073944040110987</v>
      </c>
      <c r="I35" s="11">
        <f t="shared" si="4"/>
        <v>105.60045057762888</v>
      </c>
      <c r="J35" s="11">
        <f t="shared" si="5"/>
        <v>103.33765809510244</v>
      </c>
    </row>
    <row r="36" spans="1:10" ht="20.25" customHeight="1" x14ac:dyDescent="0.25">
      <c r="A36" s="20" t="s">
        <v>81</v>
      </c>
      <c r="B36" s="29" t="s">
        <v>39</v>
      </c>
      <c r="C36" s="17">
        <v>657299143.70000005</v>
      </c>
      <c r="D36" s="17">
        <v>632849069.87</v>
      </c>
      <c r="E36" s="11">
        <f t="shared" si="0"/>
        <v>96.280221256280925</v>
      </c>
      <c r="F36" s="42">
        <v>597284011.35000002</v>
      </c>
      <c r="G36" s="43">
        <v>584617075.46000004</v>
      </c>
      <c r="H36" s="11">
        <f t="shared" si="6"/>
        <v>97.879244103425805</v>
      </c>
      <c r="I36" s="11">
        <f t="shared" si="4"/>
        <v>90.869433966980523</v>
      </c>
      <c r="J36" s="11">
        <f t="shared" si="5"/>
        <v>92.378594406418614</v>
      </c>
    </row>
    <row r="37" spans="1:10" ht="24" customHeight="1" x14ac:dyDescent="0.25">
      <c r="A37" s="20" t="s">
        <v>82</v>
      </c>
      <c r="B37" s="29" t="s">
        <v>40</v>
      </c>
      <c r="C37" s="17">
        <v>116068514.06999999</v>
      </c>
      <c r="D37" s="17">
        <v>116068514.06999999</v>
      </c>
      <c r="E37" s="11">
        <f t="shared" si="0"/>
        <v>100</v>
      </c>
      <c r="F37" s="42">
        <v>143933447.66</v>
      </c>
      <c r="G37" s="43">
        <v>143628126.91999999</v>
      </c>
      <c r="H37" s="11">
        <f t="shared" si="6"/>
        <v>99.787873670113683</v>
      </c>
      <c r="I37" s="11">
        <f t="shared" si="4"/>
        <v>124.00731482889054</v>
      </c>
      <c r="J37" s="11">
        <f t="shared" si="5"/>
        <v>123.74426266315344</v>
      </c>
    </row>
    <row r="38" spans="1:10" ht="36" customHeight="1" x14ac:dyDescent="0.25">
      <c r="A38" s="20" t="s">
        <v>83</v>
      </c>
      <c r="B38" s="29" t="s">
        <v>41</v>
      </c>
      <c r="C38" s="17">
        <v>252730</v>
      </c>
      <c r="D38" s="17">
        <v>252730</v>
      </c>
      <c r="E38" s="11">
        <f>D38/C38*100</f>
        <v>100</v>
      </c>
      <c r="F38" s="42">
        <v>335633</v>
      </c>
      <c r="G38" s="43">
        <v>335633</v>
      </c>
      <c r="H38" s="11">
        <f t="shared" si="6"/>
        <v>100</v>
      </c>
      <c r="I38" s="11">
        <f t="shared" si="4"/>
        <v>132.80299133462589</v>
      </c>
      <c r="J38" s="11">
        <f t="shared" si="5"/>
        <v>132.80299133462589</v>
      </c>
    </row>
    <row r="39" spans="1:10" ht="21.75" customHeight="1" x14ac:dyDescent="0.25">
      <c r="A39" s="20" t="s">
        <v>84</v>
      </c>
      <c r="B39" s="29" t="s">
        <v>42</v>
      </c>
      <c r="C39" s="17">
        <v>5939526</v>
      </c>
      <c r="D39" s="17">
        <v>5939526</v>
      </c>
      <c r="E39" s="11">
        <f t="shared" si="0"/>
        <v>100</v>
      </c>
      <c r="F39" s="42">
        <v>7339912</v>
      </c>
      <c r="G39" s="43">
        <v>7339812</v>
      </c>
      <c r="H39" s="11">
        <f>G39/F39*100</f>
        <v>99.998637585845714</v>
      </c>
      <c r="I39" s="11">
        <f t="shared" si="4"/>
        <v>123.57740331467528</v>
      </c>
      <c r="J39" s="11">
        <f t="shared" si="5"/>
        <v>123.57571967864102</v>
      </c>
    </row>
    <row r="40" spans="1:10" ht="22.5" customHeight="1" x14ac:dyDescent="0.25">
      <c r="A40" s="20" t="s">
        <v>85</v>
      </c>
      <c r="B40" s="29" t="s">
        <v>43</v>
      </c>
      <c r="C40" s="17">
        <v>136357668.56999999</v>
      </c>
      <c r="D40" s="17">
        <v>135522934.13</v>
      </c>
      <c r="E40" s="11">
        <f t="shared" si="0"/>
        <v>99.387834619971173</v>
      </c>
      <c r="F40" s="42">
        <v>142635104.13999999</v>
      </c>
      <c r="G40" s="43">
        <v>141792105.41</v>
      </c>
      <c r="H40" s="11">
        <f t="shared" si="6"/>
        <v>99.408982287296837</v>
      </c>
      <c r="I40" s="11">
        <f t="shared" si="4"/>
        <v>104.60365422482816</v>
      </c>
      <c r="J40" s="11">
        <f t="shared" si="5"/>
        <v>104.62591171025437</v>
      </c>
    </row>
    <row r="41" spans="1:10" ht="21" customHeight="1" x14ac:dyDescent="0.25">
      <c r="A41" s="26" t="s">
        <v>86</v>
      </c>
      <c r="B41" s="28" t="s">
        <v>44</v>
      </c>
      <c r="C41" s="16">
        <v>196225769.19</v>
      </c>
      <c r="D41" s="16">
        <v>196225769.19</v>
      </c>
      <c r="E41" s="10">
        <f t="shared" si="0"/>
        <v>100</v>
      </c>
      <c r="F41" s="45">
        <v>171821804.50999999</v>
      </c>
      <c r="G41" s="46">
        <v>170686030.41</v>
      </c>
      <c r="H41" s="10">
        <f>G41/F41*100</f>
        <v>99.338981392240072</v>
      </c>
      <c r="I41" s="10">
        <f t="shared" si="4"/>
        <v>87.563323216549435</v>
      </c>
      <c r="J41" s="10">
        <f t="shared" si="5"/>
        <v>86.98451335651508</v>
      </c>
    </row>
    <row r="42" spans="1:10" ht="20.25" customHeight="1" x14ac:dyDescent="0.25">
      <c r="A42" s="20" t="s">
        <v>87</v>
      </c>
      <c r="B42" s="29" t="s">
        <v>45</v>
      </c>
      <c r="C42" s="17">
        <v>196225769.19</v>
      </c>
      <c r="D42" s="17">
        <v>196225769.19</v>
      </c>
      <c r="E42" s="11">
        <f t="shared" si="0"/>
        <v>100</v>
      </c>
      <c r="F42" s="42">
        <v>171821804.50999999</v>
      </c>
      <c r="G42" s="43">
        <v>170686030.41</v>
      </c>
      <c r="H42" s="11">
        <f t="shared" si="6"/>
        <v>99.338981392240072</v>
      </c>
      <c r="I42" s="11">
        <f t="shared" si="4"/>
        <v>87.563323216549435</v>
      </c>
      <c r="J42" s="11">
        <f t="shared" si="5"/>
        <v>86.98451335651508</v>
      </c>
    </row>
    <row r="43" spans="1:10" ht="20.25" customHeight="1" x14ac:dyDescent="0.25">
      <c r="A43" s="26" t="s">
        <v>88</v>
      </c>
      <c r="B43" s="28" t="s">
        <v>46</v>
      </c>
      <c r="C43" s="16">
        <v>74120362.879999995</v>
      </c>
      <c r="D43" s="16">
        <v>73737433.769999996</v>
      </c>
      <c r="E43" s="10">
        <f t="shared" si="0"/>
        <v>99.483368543918289</v>
      </c>
      <c r="F43" s="45">
        <v>81662826.439999998</v>
      </c>
      <c r="G43" s="46">
        <v>81144600.969999999</v>
      </c>
      <c r="H43" s="10">
        <f>G43/F43*100</f>
        <v>99.365408359480739</v>
      </c>
      <c r="I43" s="10">
        <f>F43/C43*100</f>
        <v>110.17596685570896</v>
      </c>
      <c r="J43" s="10">
        <f>G43/D43*100</f>
        <v>110.04532816141155</v>
      </c>
    </row>
    <row r="44" spans="1:10" ht="18" customHeight="1" x14ac:dyDescent="0.25">
      <c r="A44" s="20" t="s">
        <v>89</v>
      </c>
      <c r="B44" s="29" t="s">
        <v>47</v>
      </c>
      <c r="C44" s="17">
        <v>8307768.3799999999</v>
      </c>
      <c r="D44" s="17">
        <v>8304603.3799999999</v>
      </c>
      <c r="E44" s="11">
        <f t="shared" si="0"/>
        <v>99.961903126625202</v>
      </c>
      <c r="F44" s="42">
        <v>5925979</v>
      </c>
      <c r="G44" s="43">
        <v>5925938.96</v>
      </c>
      <c r="H44" s="11">
        <f t="shared" ref="H44:H51" si="7">G44/F44*100</f>
        <v>99.999324331051469</v>
      </c>
      <c r="I44" s="11">
        <f t="shared" ref="I44:I51" si="8">F44/C44*100</f>
        <v>71.330575540190978</v>
      </c>
      <c r="J44" s="11">
        <f t="shared" si="5"/>
        <v>71.357278473665048</v>
      </c>
    </row>
    <row r="45" spans="1:10" ht="17.25" customHeight="1" x14ac:dyDescent="0.25">
      <c r="A45" s="20" t="s">
        <v>90</v>
      </c>
      <c r="B45" s="29" t="s">
        <v>48</v>
      </c>
      <c r="C45" s="17">
        <v>7740112.4000000004</v>
      </c>
      <c r="D45" s="17">
        <v>7516798.9100000001</v>
      </c>
      <c r="E45" s="11">
        <f t="shared" si="0"/>
        <v>97.114854688673518</v>
      </c>
      <c r="F45" s="42">
        <v>10669546.9</v>
      </c>
      <c r="G45" s="43">
        <v>10515584.26</v>
      </c>
      <c r="H45" s="11">
        <f t="shared" si="7"/>
        <v>98.556989894294375</v>
      </c>
      <c r="I45" s="11">
        <f t="shared" si="8"/>
        <v>137.84744133689841</v>
      </c>
      <c r="J45" s="11">
        <f t="shared" si="5"/>
        <v>139.89444690359556</v>
      </c>
    </row>
    <row r="46" spans="1:10" ht="21.75" customHeight="1" x14ac:dyDescent="0.25">
      <c r="A46" s="20" t="s">
        <v>91</v>
      </c>
      <c r="B46" s="29" t="s">
        <v>49</v>
      </c>
      <c r="C46" s="17">
        <v>58072482.100000001</v>
      </c>
      <c r="D46" s="17">
        <v>57916031.479999997</v>
      </c>
      <c r="E46" s="11">
        <f t="shared" si="0"/>
        <v>99.730594225797688</v>
      </c>
      <c r="F46" s="42">
        <v>65067300.539999999</v>
      </c>
      <c r="G46" s="43">
        <v>64703077.75</v>
      </c>
      <c r="H46" s="11">
        <f t="shared" si="7"/>
        <v>99.440236820987991</v>
      </c>
      <c r="I46" s="11">
        <f t="shared" si="8"/>
        <v>112.04497928632536</v>
      </c>
      <c r="J46" s="11">
        <f t="shared" si="5"/>
        <v>111.71876956442321</v>
      </c>
    </row>
    <row r="47" spans="1:10" ht="19.5" customHeight="1" x14ac:dyDescent="0.25">
      <c r="A47" s="26" t="s">
        <v>92</v>
      </c>
      <c r="B47" s="28" t="s">
        <v>50</v>
      </c>
      <c r="C47" s="17">
        <v>60674304.780000001</v>
      </c>
      <c r="D47" s="17">
        <v>60674304.780000001</v>
      </c>
      <c r="E47" s="11">
        <f t="shared" si="0"/>
        <v>100</v>
      </c>
      <c r="F47" s="42">
        <v>52488869.859999999</v>
      </c>
      <c r="G47" s="43">
        <v>52488869.859999999</v>
      </c>
      <c r="H47" s="11">
        <f t="shared" si="7"/>
        <v>100</v>
      </c>
      <c r="I47" s="11">
        <f t="shared" si="8"/>
        <v>86.509223385946143</v>
      </c>
      <c r="J47" s="11">
        <f>G47/D47*100</f>
        <v>86.509223385946143</v>
      </c>
    </row>
    <row r="48" spans="1:10" ht="21" customHeight="1" x14ac:dyDescent="0.25">
      <c r="A48" s="20" t="s">
        <v>93</v>
      </c>
      <c r="B48" s="29" t="s">
        <v>51</v>
      </c>
      <c r="C48" s="17">
        <v>40425206.75</v>
      </c>
      <c r="D48" s="17">
        <v>40425206.75</v>
      </c>
      <c r="E48" s="11">
        <f t="shared" si="0"/>
        <v>100</v>
      </c>
      <c r="F48" s="42">
        <v>20696338.66</v>
      </c>
      <c r="G48" s="43">
        <v>20696338.66</v>
      </c>
      <c r="H48" s="11">
        <f t="shared" si="7"/>
        <v>100</v>
      </c>
      <c r="I48" s="11">
        <f t="shared" si="8"/>
        <v>51.196617961638502</v>
      </c>
      <c r="J48" s="11">
        <f t="shared" si="5"/>
        <v>51.196617961638502</v>
      </c>
    </row>
    <row r="49" spans="1:10" ht="19.5" customHeight="1" x14ac:dyDescent="0.25">
      <c r="A49" s="20" t="s">
        <v>94</v>
      </c>
      <c r="B49" s="29" t="s">
        <v>52</v>
      </c>
      <c r="C49" s="17">
        <v>20249098.030000001</v>
      </c>
      <c r="D49" s="17">
        <v>20249098.030000001</v>
      </c>
      <c r="E49" s="11">
        <f t="shared" si="0"/>
        <v>100</v>
      </c>
      <c r="F49" s="42">
        <v>31792531.199999999</v>
      </c>
      <c r="G49" s="43">
        <v>31792531.199999999</v>
      </c>
      <c r="H49" s="11">
        <f t="shared" si="7"/>
        <v>100</v>
      </c>
      <c r="I49" s="11">
        <f t="shared" si="8"/>
        <v>157.00714744379158</v>
      </c>
      <c r="J49" s="11">
        <f t="shared" si="5"/>
        <v>157.00714744379158</v>
      </c>
    </row>
    <row r="50" spans="1:10" ht="21" customHeight="1" x14ac:dyDescent="0.25">
      <c r="A50" s="26" t="s">
        <v>95</v>
      </c>
      <c r="B50" s="28" t="s">
        <v>53</v>
      </c>
      <c r="C50" s="16">
        <v>5320327</v>
      </c>
      <c r="D50" s="16">
        <v>5320327</v>
      </c>
      <c r="E50" s="10">
        <f t="shared" si="0"/>
        <v>100</v>
      </c>
      <c r="F50" s="45">
        <v>5875498.5999999996</v>
      </c>
      <c r="G50" s="46">
        <v>5875498.5999999996</v>
      </c>
      <c r="H50" s="10">
        <f t="shared" si="7"/>
        <v>100</v>
      </c>
      <c r="I50" s="10">
        <f t="shared" si="8"/>
        <v>110.43491499676617</v>
      </c>
      <c r="J50" s="10">
        <f>G50/D50*100</f>
        <v>110.43491499676617</v>
      </c>
    </row>
    <row r="51" spans="1:10" ht="19.5" customHeight="1" x14ac:dyDescent="0.25">
      <c r="A51" s="20" t="s">
        <v>96</v>
      </c>
      <c r="B51" s="29" t="s">
        <v>54</v>
      </c>
      <c r="C51" s="17">
        <v>5320327</v>
      </c>
      <c r="D51" s="17">
        <v>5320327</v>
      </c>
      <c r="E51" s="11">
        <f t="shared" si="0"/>
        <v>100</v>
      </c>
      <c r="F51" s="42">
        <v>5875498.5999999996</v>
      </c>
      <c r="G51" s="43">
        <v>5875498.5999999996</v>
      </c>
      <c r="H51" s="11">
        <f t="shared" si="7"/>
        <v>100</v>
      </c>
      <c r="I51" s="11">
        <f t="shared" si="8"/>
        <v>110.43491499676617</v>
      </c>
      <c r="J51" s="11">
        <f>G51/D51*100</f>
        <v>110.43491499676617</v>
      </c>
    </row>
    <row r="52" spans="1:10" x14ac:dyDescent="0.25">
      <c r="C52" s="12">
        <f>C9+C18+C21+C25+C30+C34+C41+C43+C47+C50</f>
        <v>2895126203.8100004</v>
      </c>
      <c r="D52" s="12">
        <f>D9+D18+D21+D25+D30+D34+D41+D43+D47+D50</f>
        <v>2755885733.3700004</v>
      </c>
      <c r="E52" s="12"/>
      <c r="F52" s="12">
        <f>F9+F18+F21+F25+F30+F34+F41+F43+F47+F50</f>
        <v>2930616657.9000001</v>
      </c>
      <c r="G52" s="12">
        <f>G9+G18+G21+G25+G30+G34+G41+G43+G47+G50</f>
        <v>2762055963.2099996</v>
      </c>
    </row>
    <row r="53" spans="1:10" x14ac:dyDescent="0.25">
      <c r="C53" s="12">
        <f>C52-C7</f>
        <v>0</v>
      </c>
      <c r="D53" s="12">
        <f>D52-D7</f>
        <v>0</v>
      </c>
      <c r="E53" s="12"/>
      <c r="F53" s="12">
        <f>F52-F7</f>
        <v>0</v>
      </c>
      <c r="G53" s="12">
        <f>G52-G7</f>
        <v>0</v>
      </c>
    </row>
  </sheetData>
  <mergeCells count="7">
    <mergeCell ref="J4:J5"/>
    <mergeCell ref="B2:G2"/>
    <mergeCell ref="B4:B5"/>
    <mergeCell ref="A4:A5"/>
    <mergeCell ref="C4:E4"/>
    <mergeCell ref="F4:H4"/>
    <mergeCell ref="I4:I5"/>
  </mergeCells>
  <pageMargins left="0.78740157480314965" right="0.59055118110236227" top="0.59055118110236227" bottom="0.39370078740157483" header="0" footer="0"/>
  <pageSetup paperSize="9" scale="39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159458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0503317G_202201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84BBB7A-E507-41C4-B707-F226594140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PautovaNG</dc:creator>
  <cp:lastModifiedBy>User</cp:lastModifiedBy>
  <cp:lastPrinted>2023-05-16T03:09:41Z</cp:lastPrinted>
  <dcterms:created xsi:type="dcterms:W3CDTF">2023-05-15T04:48:17Z</dcterms:created>
  <dcterms:modified xsi:type="dcterms:W3CDTF">2025-03-12T08:48:58Z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0503317G_20220101.xlsx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20.2.0.168193302</vt:lpwstr>
  </property>
  <property fmtid="{D5CDD505-2E9C-101B-9397-08002B2CF9AE}" pid="6" name="Тип сервера">
    <vt:lpwstr>MSSQL</vt:lpwstr>
  </property>
  <property fmtid="{D5CDD505-2E9C-101B-9397-08002B2CF9AE}" pid="7" name="Сервер">
    <vt:lpwstr>10.35.1.94</vt:lpwstr>
  </property>
  <property fmtid="{D5CDD505-2E9C-101B-9397-08002B2CF9AE}" pid="8" name="База">
    <vt:lpwstr>svod</vt:lpwstr>
  </property>
  <property fmtid="{D5CDD505-2E9C-101B-9397-08002B2CF9AE}" pid="9" name="Пользователь">
    <vt:lpwstr>ufmaimo2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