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747" activeTab="7"/>
  </bookViews>
  <sheets>
    <sheet name="Инструкция" sheetId="1" r:id="rId1"/>
    <sheet name="Титульный" sheetId="2" r:id="rId2"/>
    <sheet name="Список листов" sheetId="3" r:id="rId3"/>
    <sheet name="ГВС цены" sheetId="4" r:id="rId4"/>
    <sheet name="ГВ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INDEX_2_range">'et_union'!$9:$12</definedName>
    <definedName name="add_INDEX_range">'et_union'!$4:$4</definedName>
    <definedName name="add_price_range">'et_union'!$22:$22</definedName>
    <definedName name="add_STR1_range">'et_union'!$4:$4</definedName>
    <definedName name="checkBC_1">'ГВС цены'!$F$15:$F$16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'ГВС цены'!$G$15:$G$16,'ГВС цены'!$J$15:$J$16,'ГВС цены'!$M$15:$M$16,'ГВС цены'!$P$15:$P$16</definedName>
    <definedName name="is_two_part_tariff_no_eu">'et_union'!$G$22,'et_union'!$J$22,'et_union'!$M$22,'et_union'!$P$22</definedName>
    <definedName name="is_two_part_tariff_yes">'ГВС цены'!$Q$15:$R$16,'ГВС цены'!$N$15:$O$16,'ГВС цены'!$K$15:$L$16,'ГВС цены'!$H$15:$I$16</definedName>
    <definedName name="is_two_part_tariff_yes_eu">'et_union'!$H$22:$I$22,'et_union'!$K$22:$L$22,'et_union'!$N$22:$O$22,'et_union'!$Q$22:$R$22</definedName>
    <definedName name="kind_of_activity">'TEHSHEET'!$I$2:$I$9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'REESTR_MO'!$A$2:$C$33</definedName>
    <definedName name="LIST_ORG_HOT_VS">'REESTR_ORG'!$A$2:$H$50</definedName>
    <definedName name="LIST_ORG_VO">'REESTR_ORG'!$B$2:$E$315</definedName>
    <definedName name="logic">'TEHSHEET'!$A$2:$A$3</definedName>
    <definedName name="mo">'Титульный'!$G$23</definedName>
    <definedName name="MO_LIST_10">'REESTR_MO'!$B$24:$B$25</definedName>
    <definedName name="MO_LIST_11">'REESTR_MO'!$B$26:$B$29</definedName>
    <definedName name="MO_LIST_12">'REESTR_MO'!$B$30:$B$33</definedName>
    <definedName name="MO_LIST_13">'REESTR_MO'!$A$76:$A$88</definedName>
    <definedName name="MO_LIST_14">'REESTR_MO'!$A$89:$A$111</definedName>
    <definedName name="MO_LIST_15">'REESTR_MO'!$A$112:$A$130</definedName>
    <definedName name="MO_LIST_16">'REESTR_MO'!$A$131:$A$146</definedName>
    <definedName name="MO_LIST_17">'REESTR_MO'!$A$147:$A$158</definedName>
    <definedName name="MO_LIST_18">'REESTR_MO'!$A$159:$A$174</definedName>
    <definedName name="MO_LIST_19">'REESTR_MO'!$A$175:$A$186</definedName>
    <definedName name="MO_LIST_2">'REESTR_MO'!$B$2</definedName>
    <definedName name="MO_LIST_20">'REESTR_MO'!$A$187:$A$202</definedName>
    <definedName name="MO_LIST_21">'REESTR_MO'!$A$203</definedName>
    <definedName name="MO_LIST_22">'REESTR_MO'!$A$204</definedName>
    <definedName name="MO_LIST_23">'REESTR_MO'!$A$205:$A$217</definedName>
    <definedName name="MO_LIST_24">'REESTR_MO'!$A$218:$A$241</definedName>
    <definedName name="MO_LIST_25">'REESTR_MO'!$A$242:$A$252</definedName>
    <definedName name="MO_LIST_26">'REESTR_MO'!$A$253:$A$269</definedName>
    <definedName name="MO_LIST_27">'REESTR_MO'!$A$270:$A$279</definedName>
    <definedName name="MO_LIST_28">'REESTR_MO'!$A$280:$A$295</definedName>
    <definedName name="MO_LIST_29">'REESTR_MO'!$A$296:$A$316</definedName>
    <definedName name="MO_LIST_3">'REESTR_MO'!$B$3:$B$4</definedName>
    <definedName name="MO_LIST_30">'REESTR_MO'!$A$317:$A$331</definedName>
    <definedName name="MO_LIST_4">'REESTR_MO'!$B$5:$B$8</definedName>
    <definedName name="MO_LIST_5">'REESTR_MO'!$B$9:$B$10</definedName>
    <definedName name="MO_LIST_6">'REESTR_MO'!$B$11:$B$14</definedName>
    <definedName name="MO_LIST_7">'REESTR_MO'!$B$15:$B$19</definedName>
    <definedName name="MO_LIST_8">'REESTR_MO'!$B$20:$B$21</definedName>
    <definedName name="MO_LIST_9">'REESTR_MO'!$B$22:$B$23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'REESTR_MO'!$D$2:$D$12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'ГВС цены'!$G$15:$R$16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strTypeTariff">'Титульный'!$H$18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<sst xmlns="http://schemas.openxmlformats.org/spreadsheetml/2006/main" count="1118" uniqueCount="682">
  <si>
    <t>Оказание услуг в сфере горячего водоснабжения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</si>
  <si>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</si>
  <si>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</si>
  <si>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</si>
  <si>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Показатели подлежащие раскрытию в сфере горячего водоснабжения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</si>
  <si>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t>
    </r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</si>
  <si>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</si>
  <si>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Город Горно-Алтайск</t>
  </si>
  <si>
    <t>84701000</t>
  </si>
  <si>
    <t>ГУ Бийская КЭЧ Сибирского военного округа</t>
  </si>
  <si>
    <t>2226020965</t>
  </si>
  <si>
    <t>220401001</t>
  </si>
  <si>
    <t>ЗАО "Магистраль"</t>
  </si>
  <si>
    <t>0411000575</t>
  </si>
  <si>
    <t>041101001</t>
  </si>
  <si>
    <t>ЗАО "Фурор"</t>
  </si>
  <si>
    <t>0411019150</t>
  </si>
  <si>
    <t>МВД по Республике Алтай</t>
  </si>
  <si>
    <t>0411004883</t>
  </si>
  <si>
    <t>МУП "Горно-Алтайское ЖКХ"</t>
  </si>
  <si>
    <t>0411123104</t>
  </si>
  <si>
    <t>0411122728</t>
  </si>
  <si>
    <t>ОАО "Горно-Алтайский завод ЖБИ"</t>
  </si>
  <si>
    <t>0411000310</t>
  </si>
  <si>
    <t>ОАО "ПАТП"</t>
  </si>
  <si>
    <t>0411122301</t>
  </si>
  <si>
    <t>ОАО "Темп-2"</t>
  </si>
  <si>
    <t>0411001378</t>
  </si>
  <si>
    <t>ООО " Урсул"</t>
  </si>
  <si>
    <t>0411128110</t>
  </si>
  <si>
    <t>ООО "Авторесурс"</t>
  </si>
  <si>
    <t>0408007980</t>
  </si>
  <si>
    <t>040801001</t>
  </si>
  <si>
    <t>ООО "Горно-Алтайская тепловая компания"</t>
  </si>
  <si>
    <t>0411139457</t>
  </si>
  <si>
    <t>ООО "Горно-Алтайтеплосбыт"</t>
  </si>
  <si>
    <t>0411133092</t>
  </si>
  <si>
    <t>ООО ПКП "Смена"</t>
  </si>
  <si>
    <t>0411003505</t>
  </si>
  <si>
    <t>Город Новоалтайск</t>
  </si>
  <si>
    <t>01713000</t>
  </si>
  <si>
    <t>ООО "ГОРЭМ-3"</t>
  </si>
  <si>
    <t>0411144305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</si>
  <si>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</si>
  <si>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</si>
  <si>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</si>
  <si>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</si>
  <si>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</si>
  <si>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</si>
  <si>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Кош-Агачский муниципальный район</t>
  </si>
  <si>
    <t>84610000</t>
  </si>
  <si>
    <t>Кош-Агачское</t>
  </si>
  <si>
    <t>84610430</t>
  </si>
  <si>
    <t>0401006024</t>
  </si>
  <si>
    <t>040101001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</si>
  <si>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</si>
  <si>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</si>
  <si>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</si>
  <si>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</si>
  <si>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</si>
  <si>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</si>
  <si>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Майминский муниципальный район</t>
  </si>
  <si>
    <t>84615000</t>
  </si>
  <si>
    <t>Кызыл-Озёкское</t>
  </si>
  <si>
    <t>84615425</t>
  </si>
  <si>
    <t>ФБУ ИЗ-2/1 УФСИН России по Республике Алтай</t>
  </si>
  <si>
    <t>0408000409</t>
  </si>
  <si>
    <t>Майминское</t>
  </si>
  <si>
    <t>84615430</t>
  </si>
  <si>
    <t>МУП "Водоканал" администрации МО "Майминский район"</t>
  </si>
  <si>
    <t>0408015300</t>
  </si>
  <si>
    <t>МУП "Майма"</t>
  </si>
  <si>
    <t>0408005534</t>
  </si>
  <si>
    <t>ОАО "Аэропорт Горно-Алтайск"</t>
  </si>
  <si>
    <t>0408010260</t>
  </si>
  <si>
    <t>ООО"Коммунальщик"</t>
  </si>
  <si>
    <t>0408010870</t>
  </si>
  <si>
    <t>Онгудайский муниципальный район</t>
  </si>
  <si>
    <t>84620000</t>
  </si>
  <si>
    <t>Онгудайское</t>
  </si>
  <si>
    <t>84620445</t>
  </si>
  <si>
    <t>МУП "ЖКХ"</t>
  </si>
  <si>
    <t>0404002941</t>
  </si>
  <si>
    <t>040401001</t>
  </si>
  <si>
    <t>0404005501</t>
  </si>
  <si>
    <t>ООО "Элка"</t>
  </si>
  <si>
    <t>0404008037</t>
  </si>
  <si>
    <t>Турочакский муниципальный район</t>
  </si>
  <si>
    <t>84625000</t>
  </si>
  <si>
    <t>Артыбашское</t>
  </si>
  <si>
    <t>84625405</t>
  </si>
  <si>
    <t>МАУ "Телесеть"</t>
  </si>
  <si>
    <t>0407008170</t>
  </si>
  <si>
    <t>040701001</t>
  </si>
  <si>
    <t>Турочакское</t>
  </si>
  <si>
    <t>84625475</t>
  </si>
  <si>
    <t>АУ "Коммунальщик"</t>
  </si>
  <si>
    <t>0407008194</t>
  </si>
  <si>
    <t>МУ "Турочакское ЖКХ"</t>
  </si>
  <si>
    <t>0407007271</t>
  </si>
  <si>
    <t>Улаганский муниципальный район</t>
  </si>
  <si>
    <t>84630000</t>
  </si>
  <si>
    <t>Акташское</t>
  </si>
  <si>
    <t>84630405</t>
  </si>
  <si>
    <t>ООО "Тепло"</t>
  </si>
  <si>
    <t>0401007250</t>
  </si>
  <si>
    <t>040201001</t>
  </si>
  <si>
    <t>Усть-Канский муниципальный район</t>
  </si>
  <si>
    <t>84635000</t>
  </si>
  <si>
    <t>Усть-Канское</t>
  </si>
  <si>
    <t>84635465</t>
  </si>
  <si>
    <t>0403004350</t>
  </si>
  <si>
    <t>040301001</t>
  </si>
  <si>
    <t>Усть-Коксинский муниципальный район</t>
  </si>
  <si>
    <t>84640000</t>
  </si>
  <si>
    <t>Усть-Коксинское</t>
  </si>
  <si>
    <t>84640475</t>
  </si>
  <si>
    <t>МУП "Тепловодстрой Сервис"</t>
  </si>
  <si>
    <t>0406004870</t>
  </si>
  <si>
    <t>040601001</t>
  </si>
  <si>
    <t>Чемальский муниципальный район</t>
  </si>
  <si>
    <t>84643000</t>
  </si>
  <si>
    <t>Чемальское</t>
  </si>
  <si>
    <t>84643455</t>
  </si>
  <si>
    <t>МУП "ЖКО Чемал"</t>
  </si>
  <si>
    <t>0410000068</t>
  </si>
  <si>
    <t>041001001</t>
  </si>
  <si>
    <t>Чойский муниципальный район</t>
  </si>
  <si>
    <t>84645000</t>
  </si>
  <si>
    <t>Каракокшинское</t>
  </si>
  <si>
    <t>84645430</t>
  </si>
  <si>
    <t>ООО "Восход"</t>
  </si>
  <si>
    <t>0409003392</t>
  </si>
  <si>
    <t>040901001</t>
  </si>
  <si>
    <t>Сейкинское</t>
  </si>
  <si>
    <t>84645445</t>
  </si>
  <si>
    <t>МУП "Сейкинское ЖКХ"</t>
  </si>
  <si>
    <t>0409910150</t>
  </si>
  <si>
    <t>Чойское</t>
  </si>
  <si>
    <t>84645460</t>
  </si>
  <si>
    <t>МУП ЖКХ - 1 МО "Чойский район"</t>
  </si>
  <si>
    <t>0409003699</t>
  </si>
  <si>
    <t>Шебалинский муниципальный район</t>
  </si>
  <si>
    <t>84650000</t>
  </si>
  <si>
    <t>Чергинское</t>
  </si>
  <si>
    <t>84650490</t>
  </si>
  <si>
    <t>0411143252</t>
  </si>
  <si>
    <t>Чергинское МУП "ЖКХ"</t>
  </si>
  <si>
    <t>0405002278</t>
  </si>
  <si>
    <t>040501001</t>
  </si>
  <si>
    <t>Шебалинское</t>
  </si>
  <si>
    <t>84650492</t>
  </si>
  <si>
    <t>ООО "Тепловодресурс"</t>
  </si>
  <si>
    <t>0411143703</t>
  </si>
  <si>
    <t>ООО "Шебалинское Тепло"</t>
  </si>
  <si>
    <t>0411143608</t>
  </si>
  <si>
    <t>Дата последнего обновления реестра организаций 03.02.2011 16:08:17</t>
  </si>
  <si>
    <t>Бирюлинское</t>
  </si>
  <si>
    <t>84615407</t>
  </si>
  <si>
    <t>Бийкинское</t>
  </si>
  <si>
    <t>84625410</t>
  </si>
  <si>
    <t>Саратанское</t>
  </si>
  <si>
    <t>84630430</t>
  </si>
  <si>
    <t>Улаганское</t>
  </si>
  <si>
    <t>84630435</t>
  </si>
  <si>
    <t>Челушманское</t>
  </si>
  <si>
    <t>84630450</t>
  </si>
  <si>
    <t>Актельское</t>
  </si>
  <si>
    <t>84650405</t>
  </si>
  <si>
    <t>Дата последнего обновления реестра МО 03.02.2011 16:08:20</t>
  </si>
  <si>
    <t>Не указано значение!</t>
  </si>
  <si>
    <t>Титульный!F21</t>
  </si>
  <si>
    <t>Титульный!F26</t>
  </si>
  <si>
    <t>Оказание услуг в сфере водоснабжения и очистки сточных вод</t>
  </si>
  <si>
    <t>производство (некомбинированная выработка)</t>
  </si>
  <si>
    <t>ОАО "Водоканал"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</si>
  <si>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</si>
  <si>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</si>
  <si>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</si>
  <si>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</si>
  <si>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</si>
  <si>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</si>
  <si>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</si>
  <si>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</si>
  <si>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</si>
  <si>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</si>
  <si>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</si>
  <si>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</si>
  <si>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</si>
  <si>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</si>
  <si>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</si>
  <si>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</si>
  <si>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</si>
  <si>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</si>
  <si>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</si>
  <si>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</si>
  <si>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</si>
  <si>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</si>
  <si>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</si>
  <si>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</si>
  <si>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</si>
  <si>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</si>
  <si>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</si>
  <si>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</si>
  <si>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</si>
  <si>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</si>
  <si>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</si>
  <si>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</si>
  <si>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</si>
  <si>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</si>
  <si>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</si>
  <si>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</si>
  <si>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</si>
  <si>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</si>
  <si>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</si>
  <si>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</si>
  <si>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Транспортировка воды</t>
  </si>
  <si>
    <t>Информация о ценах (тарифах) на регулируемые товары и услуги и надбавках к этим ценам (тарифам)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</si>
  <si>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</si>
  <si>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</si>
  <si>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</si>
  <si>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</si>
  <si>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</si>
  <si>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</si>
  <si>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</si>
  <si>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</si>
  <si>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</si>
  <si>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</si>
  <si>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</si>
  <si>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</si>
  <si>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</si>
  <si>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</si>
  <si>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</si>
  <si>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</si>
  <si>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</si>
  <si>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</si>
  <si>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</si>
  <si>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</si>
  <si>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</si>
  <si>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</si>
  <si>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</si>
  <si>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</si>
  <si>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</si>
  <si>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</si>
  <si>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</si>
  <si>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</si>
  <si>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</si>
  <si>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</si>
  <si>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</si>
  <si>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</si>
  <si>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</si>
  <si>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</si>
  <si>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</si>
  <si>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</si>
  <si>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</si>
  <si>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</si>
  <si>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</si>
  <si>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</si>
  <si>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</si>
  <si>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</si>
  <si>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</si>
  <si>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</si>
  <si>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</si>
  <si>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</si>
  <si>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</si>
  <si>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</si>
  <si>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</si>
  <si>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</si>
  <si>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</si>
  <si>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</si>
  <si>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</si>
  <si>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</si>
  <si>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</si>
  <si>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</si>
  <si>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</si>
  <si>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</si>
  <si>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</si>
  <si>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</si>
  <si>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</si>
  <si>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</si>
  <si>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</si>
  <si>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</si>
  <si>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</si>
  <si>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</si>
  <si>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</si>
  <si>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</si>
  <si>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</si>
  <si>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</si>
  <si>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</si>
  <si>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</si>
  <si>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</si>
  <si>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</si>
  <si>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</si>
  <si>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</si>
  <si>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</si>
  <si>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</si>
  <si>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</si>
  <si>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</si>
  <si>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</si>
  <si>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</si>
  <si>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</si>
  <si>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</si>
  <si>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</si>
  <si>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</si>
  <si>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</si>
  <si>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</si>
  <si>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</si>
  <si>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</si>
  <si>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</si>
  <si>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</si>
  <si>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</si>
  <si>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</si>
  <si>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</si>
  <si>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</si>
  <si>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</si>
  <si>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</si>
  <si>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</si>
  <si>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</si>
  <si>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</si>
  <si>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</si>
  <si>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</si>
  <si>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</si>
  <si>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</si>
  <si>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</si>
  <si>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</si>
  <si>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</si>
  <si>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</si>
  <si>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</si>
  <si>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</si>
  <si>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МУП "Теплосеть"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</si>
  <si>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</si>
  <si>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</si>
  <si>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</si>
  <si>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</si>
  <si>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</si>
  <si>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</si>
  <si>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</si>
  <si>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</si>
  <si>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</si>
  <si>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</si>
  <si>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</si>
  <si>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</si>
  <si>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</si>
  <si>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</si>
  <si>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</si>
  <si>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</si>
  <si>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</si>
  <si>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</si>
  <si>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</si>
  <si>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</si>
  <si>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</si>
  <si>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</si>
  <si>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</si>
  <si>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</si>
  <si>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</si>
  <si>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</si>
  <si>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</si>
  <si>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</si>
  <si>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</si>
  <si>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</si>
  <si>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</si>
  <si>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</si>
  <si>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</si>
  <si>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</si>
  <si>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</si>
  <si>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</si>
  <si>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</si>
  <si>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</si>
  <si>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</si>
  <si>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</si>
  <si>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</si>
  <si>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</si>
  <si>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</si>
  <si>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</si>
  <si>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</si>
  <si>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</si>
  <si>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</si>
  <si>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</si>
  <si>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</si>
  <si>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</si>
  <si>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</si>
  <si>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</si>
  <si>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</si>
  <si>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</si>
  <si>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</si>
  <si>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</si>
  <si>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</si>
  <si>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</si>
  <si>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</si>
  <si>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</si>
  <si>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</si>
  <si>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</si>
  <si>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</si>
  <si>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</si>
  <si>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</si>
  <si>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</si>
  <si>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</si>
  <si>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</si>
  <si>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</si>
  <si>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</si>
  <si>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</si>
  <si>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</si>
  <si>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</si>
  <si>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</si>
  <si>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</si>
  <si>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</si>
  <si>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</si>
  <si>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</si>
  <si>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</si>
  <si>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</si>
  <si>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</si>
  <si>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</si>
  <si>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</si>
  <si>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</si>
  <si>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</si>
  <si>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</si>
  <si>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</si>
  <si>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</si>
  <si>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</si>
  <si>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</si>
  <si>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</si>
  <si>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</si>
  <si>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</si>
  <si>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</si>
  <si>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</si>
  <si>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</si>
  <si>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</si>
  <si>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</si>
  <si>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</si>
  <si>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</si>
  <si>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</si>
  <si>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</si>
  <si>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</si>
  <si>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</si>
  <si>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</si>
  <si>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</si>
  <si>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</si>
  <si>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</si>
  <si>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</si>
  <si>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</si>
  <si>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</si>
  <si>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</si>
  <si>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</si>
  <si>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</si>
  <si>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</si>
  <si>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</si>
  <si>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</si>
  <si>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</si>
  <si>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</si>
  <si>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</si>
  <si>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</si>
  <si>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</si>
  <si>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</si>
  <si>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</si>
  <si>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</si>
  <si>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</si>
  <si>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</si>
  <si>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</si>
  <si>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</si>
  <si>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</si>
  <si>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</si>
  <si>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</si>
  <si>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</si>
  <si>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</si>
  <si>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</si>
  <si>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</si>
  <si>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</si>
  <si>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</si>
  <si>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</si>
  <si>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</si>
  <si>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</si>
  <si>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</si>
  <si>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</si>
  <si>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</si>
  <si>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</si>
  <si>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</si>
  <si>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</si>
  <si>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</si>
  <si>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</si>
  <si>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</si>
  <si>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</si>
  <si>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</si>
  <si>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</si>
  <si>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</si>
  <si>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</si>
  <si>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</si>
  <si>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</si>
  <si>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</si>
  <si>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</si>
  <si>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</si>
  <si>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</si>
  <si>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</si>
  <si>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</si>
  <si>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Наименование показателя</t>
  </si>
  <si>
    <t>Значение</t>
  </si>
  <si>
    <t>1</t>
  </si>
  <si>
    <t>x</t>
  </si>
  <si>
    <t>2</t>
  </si>
  <si>
    <t>3</t>
  </si>
  <si>
    <t>3.2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</si>
  <si>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</si>
  <si>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</si>
  <si>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</si>
  <si>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</si>
  <si>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</si>
  <si>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</si>
  <si>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</si>
  <si>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</si>
  <si>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</si>
  <si>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</si>
  <si>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</si>
  <si>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</si>
  <si>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</si>
  <si>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</si>
  <si>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</si>
  <si>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</si>
  <si>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</si>
  <si>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</si>
  <si>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</si>
  <si>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</si>
  <si>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</si>
  <si>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</si>
  <si>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</si>
  <si>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</si>
  <si>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</si>
  <si>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</si>
  <si>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</si>
  <si>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</si>
  <si>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</si>
  <si>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"Коммунальщик"</t>
  </si>
  <si>
    <t>производство (некомбинированная выработка)+передача+сбыт</t>
  </si>
  <si>
    <t>Оказание услуг в сфере водоснабжения</t>
  </si>
  <si>
    <t>ООО "Континент"</t>
  </si>
  <si>
    <t>Передача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</si>
  <si>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</si>
  <si>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</si>
  <si>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</si>
  <si>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</si>
  <si>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</si>
  <si>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</si>
  <si>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</si>
  <si>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</si>
  <si>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</si>
  <si>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</si>
  <si>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</si>
  <si>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</si>
  <si>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</si>
  <si>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</si>
  <si>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</si>
  <si>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</si>
  <si>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</si>
  <si>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</si>
  <si>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</si>
  <si>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</si>
  <si>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</si>
  <si>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</si>
  <si>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</si>
  <si>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</si>
  <si>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</si>
  <si>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</si>
  <si>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</si>
  <si>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</si>
  <si>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</si>
  <si>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</si>
  <si>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</si>
  <si>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</si>
  <si>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</si>
  <si>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</si>
  <si>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</si>
  <si>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</si>
  <si>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</si>
  <si>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</si>
  <si>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</si>
  <si>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</si>
  <si>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</si>
  <si>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</si>
  <si>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</si>
  <si>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</si>
  <si>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</si>
  <si>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</si>
  <si>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</si>
  <si>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</si>
  <si>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</si>
  <si>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</si>
  <si>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</si>
  <si>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</si>
  <si>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</si>
  <si>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</si>
  <si>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</si>
  <si>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</si>
  <si>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</si>
  <si>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</si>
  <si>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</si>
  <si>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</si>
  <si>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</si>
  <si>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</si>
  <si>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</si>
  <si>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</si>
  <si>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</si>
  <si>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</si>
  <si>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</si>
  <si>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</si>
  <si>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</si>
  <si>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</si>
  <si>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</si>
  <si>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</si>
  <si>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</si>
  <si>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</si>
  <si>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</si>
  <si>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</si>
  <si>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</si>
  <si>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</si>
  <si>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</si>
  <si>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</si>
  <si>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</si>
  <si>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</si>
  <si>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</si>
  <si>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</si>
  <si>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</si>
  <si>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</si>
  <si>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</si>
  <si>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</si>
  <si>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</si>
  <si>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</si>
  <si>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</si>
  <si>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</si>
  <si>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</si>
  <si>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</si>
  <si>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</si>
  <si>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</si>
  <si>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№ п/п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</si>
  <si>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</si>
  <si>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</si>
  <si>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</si>
  <si>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</si>
  <si>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</si>
  <si>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</si>
  <si>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</si>
  <si>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</si>
  <si>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</si>
  <si>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</si>
  <si>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</si>
  <si>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</si>
  <si>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горячей воды,  руб./куб.м</t>
  </si>
  <si>
    <t>ставка платы за содержание системы горячего водоснабжения, тыс. руб. в месяц/куб.м/ч</t>
  </si>
  <si>
    <t>Утвержденный тариф на горячую воду</t>
  </si>
  <si>
    <t>Утвержденная надбавка к ценам (тарифам) на горячую воду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</si>
  <si>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</si>
  <si>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</si>
  <si>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</si>
  <si>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</si>
  <si>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горячую воду</t>
  </si>
  <si>
    <t>Утвержденный тариф на подключение создаваемых (реконструируемых) объектов недвижимости к системе горячего водоснабжения</t>
  </si>
  <si>
    <t>руб./куб. м/час</t>
  </si>
  <si>
    <t>Утвержденный тариф регулируемых организаций на подключение к системе горячего водоснабжения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</si>
  <si>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</si>
  <si>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 (надбавки) на очередной период регулирования 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</si>
  <si>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</si>
  <si>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t>НДС</t>
  </si>
  <si>
    <t>Система коммунальной инфраструктуры</t>
  </si>
  <si>
    <t>Наличие 2-ставочного тарифа</t>
  </si>
  <si>
    <t>add_price_range</t>
  </si>
  <si>
    <t>ГВС цены</t>
  </si>
  <si>
    <t>ГВС цены (2)</t>
  </si>
  <si>
    <t>ООО "Жилкомсервис"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</si>
  <si>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</si>
  <si>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</si>
  <si>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</si>
  <si>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</si>
  <si>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</si>
  <si>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</si>
  <si>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 26.11.2010 №14/2</t>
  </si>
  <si>
    <t>Комитет по тарифам РА</t>
  </si>
  <si>
    <t>"Звезда Алтая" №277-280 от 2.12.2010</t>
  </si>
  <si>
    <t>с.Майма ул,Строителей 10а</t>
  </si>
  <si>
    <t>Кузнецов ЕА</t>
  </si>
  <si>
    <t>22-4-80</t>
  </si>
  <si>
    <t>Пахомова ВН</t>
  </si>
  <si>
    <t>22-1-73</t>
  </si>
  <si>
    <t>Елфимова ТИ</t>
  </si>
  <si>
    <t>начальник ПЭО</t>
  </si>
  <si>
    <t>23-0-18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</si>
</sst>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0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40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27" borderId="42" xfId="375" applyFont="1" applyFill="1" applyBorder="1" applyAlignment="1" applyProtection="1">
      <alignment vertic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3" xfId="0" applyNumberFormat="1" applyFont="1" applyFill="1" applyBorder="1" applyAlignment="1" applyProtection="1">
      <alignment horizontal="center" wrapText="1"/>
      <protection/>
    </xf>
    <xf numFmtId="0" fontId="23" fillId="27" borderId="42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0" fillId="24" borderId="18" xfId="536" applyFont="1" applyFill="1" applyBorder="1" applyProtection="1">
      <alignment/>
      <protection/>
    </xf>
    <xf numFmtId="0" fontId="0" fillId="0" borderId="0" xfId="536" applyFont="1" applyProtection="1">
      <alignment/>
      <protection/>
    </xf>
    <xf numFmtId="49" fontId="15" fillId="24" borderId="0" xfId="536" applyNumberFormat="1" applyFont="1" applyFill="1" applyBorder="1" applyAlignment="1" applyProtection="1">
      <alignment horizont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41" xfId="536" applyFont="1" applyFill="1" applyBorder="1" applyAlignment="1" applyProtection="1">
      <alignment horizontal="center" vertical="center" wrapText="1"/>
      <protection/>
    </xf>
    <xf numFmtId="0" fontId="23" fillId="26" borderId="16" xfId="378" applyFont="1" applyFill="1" applyBorder="1" applyAlignment="1" applyProtection="1">
      <alignment/>
      <protection/>
    </xf>
    <xf numFmtId="49" fontId="0" fillId="0" borderId="48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9" xfId="549" applyNumberFormat="1" applyFont="1" applyFill="1" applyBorder="1" applyAlignment="1" applyProtection="1">
      <alignment vertical="center"/>
      <protection locked="0"/>
    </xf>
    <xf numFmtId="14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50" xfId="517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0" fillId="0" borderId="0" xfId="536" applyFont="1" applyFill="1" applyProtection="1">
      <alignment/>
      <protection/>
    </xf>
    <xf numFmtId="0" fontId="20" fillId="24" borderId="16" xfId="549" applyFont="1" applyFill="1" applyBorder="1" applyProtection="1">
      <alignment/>
      <protection/>
    </xf>
    <xf numFmtId="0" fontId="18" fillId="27" borderId="42" xfId="549" applyFont="1" applyFill="1" applyBorder="1" applyProtection="1">
      <alignment/>
      <protection/>
    </xf>
    <xf numFmtId="0" fontId="18" fillId="27" borderId="44" xfId="549" applyFont="1" applyFill="1" applyBorder="1" applyProtection="1">
      <alignment/>
      <protection/>
    </xf>
    <xf numFmtId="0" fontId="15" fillId="24" borderId="51" xfId="536" applyFont="1" applyFill="1" applyBorder="1" applyAlignment="1" applyProtection="1">
      <alignment wrapText="1"/>
      <protection/>
    </xf>
    <xf numFmtId="0" fontId="20" fillId="0" borderId="16" xfId="549" applyFont="1" applyFill="1" applyBorder="1" applyProtection="1">
      <alignment/>
      <protection/>
    </xf>
    <xf numFmtId="0" fontId="18" fillId="24" borderId="0" xfId="549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0" fillId="24" borderId="16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49" fontId="0" fillId="0" borderId="0" xfId="536" applyNumberFormat="1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0" fillId="0" borderId="0" xfId="536" applyFont="1" applyFill="1" applyBorder="1" applyProtection="1">
      <alignment/>
      <protection/>
    </xf>
    <xf numFmtId="49" fontId="0" fillId="0" borderId="0" xfId="536" applyNumberFormat="1" applyFont="1" applyProtection="1">
      <alignment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4" xfId="536" applyFont="1" applyBorder="1" applyAlignment="1" applyProtection="1">
      <alignment vertical="center" wrapText="1"/>
      <protection/>
    </xf>
    <xf numFmtId="0" fontId="0" fillId="0" borderId="54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48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7" xfId="517" applyFont="1" applyBorder="1" applyAlignment="1" applyProtection="1">
      <alignment horizontal="left" vertical="center" wrapText="1" indent="1"/>
      <protection/>
    </xf>
    <xf numFmtId="0" fontId="0" fillId="0" borderId="57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27" xfId="536" applyFont="1" applyFill="1" applyBorder="1" applyProtection="1">
      <alignment/>
      <protection/>
    </xf>
    <xf numFmtId="49" fontId="15" fillId="24" borderId="12" xfId="550" applyNumberFormat="1" applyFont="1" applyFill="1" applyBorder="1" applyAlignment="1" applyProtection="1">
      <alignment horizontal="center" vertical="center" wrapText="1"/>
      <protection/>
    </xf>
    <xf numFmtId="49" fontId="15" fillId="24" borderId="48" xfId="550" applyNumberFormat="1" applyFont="1" applyFill="1" applyBorder="1" applyAlignment="1" applyProtection="1">
      <alignment horizontal="center" vertical="center" wrapText="1"/>
      <protection/>
    </xf>
    <xf numFmtId="0" fontId="0" fillId="24" borderId="49" xfId="544" applyFont="1" applyFill="1" applyBorder="1" applyAlignment="1" applyProtection="1">
      <alignment horizontal="center" vertical="center" wrapText="1"/>
      <protection/>
    </xf>
    <xf numFmtId="0" fontId="0" fillId="25" borderId="55" xfId="550" applyNumberFormat="1" applyFont="1" applyFill="1" applyBorder="1" applyAlignment="1" applyProtection="1">
      <alignment horizontal="center" vertical="center" wrapText="1"/>
      <protection locked="0"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0" fontId="0" fillId="25" borderId="39" xfId="536" applyFont="1" applyFill="1" applyBorder="1" applyAlignment="1" applyProtection="1">
      <alignment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38" xfId="517" applyNumberFormat="1" applyFont="1" applyFill="1" applyBorder="1" applyAlignment="1" applyProtection="1">
      <alignment vertical="center" wrapText="1"/>
      <protection locked="0"/>
    </xf>
    <xf numFmtId="49" fontId="15" fillId="24" borderId="19" xfId="536" applyNumberFormat="1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8" fillId="28" borderId="43" xfId="549" applyFont="1" applyFill="1" applyBorder="1" applyProtection="1">
      <alignment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0" fontId="62" fillId="24" borderId="35" xfId="536" applyFont="1" applyFill="1" applyBorder="1" applyAlignment="1" applyProtection="1">
      <alignment horizontal="center" vertical="center" wrapTex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9" xfId="532" applyFont="1" applyFill="1" applyBorder="1" applyAlignment="1" applyProtection="1">
      <alignment horizontal="center" vertical="center" wrapText="1"/>
      <protection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60" xfId="549" applyNumberFormat="1" applyFont="1" applyFill="1" applyBorder="1" applyAlignment="1" applyProtection="1">
      <alignment vertical="center"/>
      <protection/>
    </xf>
    <xf numFmtId="2" fontId="18" fillId="22" borderId="49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60" xfId="538" applyFont="1" applyFill="1" applyBorder="1" applyAlignment="1" applyProtection="1">
      <alignment horizontal="center" vertical="center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0" fillId="22" borderId="60" xfId="542" applyFont="1" applyFill="1" applyBorder="1" applyAlignment="1" applyProtection="1">
      <alignment horizontal="left" vertical="center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23" fillId="22" borderId="60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60" xfId="542" applyFont="1" applyFill="1" applyBorder="1" applyAlignment="1" applyProtection="1">
      <alignment horizontal="left" vertical="center" wrapText="1"/>
      <protection locked="0"/>
    </xf>
    <xf numFmtId="49" fontId="23" fillId="22" borderId="60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61" xfId="544" applyFont="1" applyFill="1" applyBorder="1" applyAlignment="1" applyProtection="1">
      <alignment horizontal="center" vertical="center" wrapText="1"/>
      <protection locked="0"/>
    </xf>
    <xf numFmtId="0" fontId="0" fillId="25" borderId="62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3" xfId="544" applyFont="1" applyFill="1" applyBorder="1" applyAlignment="1" applyProtection="1">
      <alignment horizontal="center" vertical="center" wrapText="1"/>
      <protection/>
    </xf>
    <xf numFmtId="0" fontId="15" fillId="24" borderId="54" xfId="544" applyFont="1" applyFill="1" applyBorder="1" applyAlignment="1" applyProtection="1">
      <alignment horizontal="center" vertical="center" wrapText="1"/>
      <protection/>
    </xf>
    <xf numFmtId="0" fontId="15" fillId="24" borderId="64" xfId="544" applyFont="1" applyFill="1" applyBorder="1" applyAlignment="1" applyProtection="1">
      <alignment horizontal="center" vertical="center" wrapText="1"/>
      <protection/>
    </xf>
    <xf numFmtId="0" fontId="15" fillId="24" borderId="39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0" fontId="0" fillId="4" borderId="65" xfId="550" applyNumberFormat="1" applyFont="1" applyFill="1" applyBorder="1" applyAlignment="1" applyProtection="1">
      <alignment horizontal="center" vertical="center" wrapText="1"/>
      <protection/>
    </xf>
    <xf numFmtId="0" fontId="0" fillId="4" borderId="66" xfId="550" applyNumberFormat="1" applyFont="1" applyFill="1" applyBorder="1" applyAlignment="1" applyProtection="1">
      <alignment horizontal="center" vertical="center" wrapText="1"/>
      <protection/>
    </xf>
    <xf numFmtId="0" fontId="0" fillId="24" borderId="65" xfId="550" applyNumberFormat="1" applyFont="1" applyFill="1" applyBorder="1" applyAlignment="1" applyProtection="1">
      <alignment horizontal="center" vertical="center" wrapText="1"/>
      <protection/>
    </xf>
    <xf numFmtId="0" fontId="0" fillId="24" borderId="66" xfId="550" applyNumberFormat="1" applyFont="1" applyFill="1" applyBorder="1" applyAlignment="1" applyProtection="1">
      <alignment horizontal="center" vertical="center" wrapText="1"/>
      <protection/>
    </xf>
    <xf numFmtId="0" fontId="0" fillId="25" borderId="65" xfId="544" applyFont="1" applyFill="1" applyBorder="1" applyAlignment="1" applyProtection="1">
      <alignment horizontal="center" vertical="center" wrapText="1"/>
      <protection locked="0"/>
    </xf>
    <xf numFmtId="0" fontId="0" fillId="25" borderId="66" xfId="544" applyFont="1" applyFill="1" applyBorder="1" applyAlignment="1" applyProtection="1">
      <alignment horizontal="center" vertical="center" wrapText="1"/>
      <protection locked="0"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40" xfId="544" applyFont="1" applyFill="1" applyBorder="1" applyAlignment="1" applyProtection="1">
      <alignment horizontal="center" vertical="center" wrapText="1"/>
      <protection/>
    </xf>
    <xf numFmtId="0" fontId="15" fillId="7" borderId="67" xfId="544" applyFont="1" applyFill="1" applyBorder="1" applyAlignment="1" applyProtection="1">
      <alignment horizontal="center" vertical="center" wrapText="1"/>
      <protection/>
    </xf>
    <xf numFmtId="0" fontId="15" fillId="7" borderId="66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7" xfId="536" applyFont="1" applyFill="1" applyBorder="1" applyAlignment="1" applyProtection="1">
      <alignment horizontal="center" vertical="center" wrapText="1"/>
      <protection/>
    </xf>
    <xf numFmtId="0" fontId="15" fillId="7" borderId="66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51" xfId="536" applyNumberFormat="1" applyFont="1" applyFill="1" applyBorder="1" applyAlignment="1" applyProtection="1">
      <alignment horizontal="center" vertical="center" wrapText="1"/>
      <protection/>
    </xf>
    <xf numFmtId="49" fontId="15" fillId="24" borderId="68" xfId="536" applyNumberFormat="1" applyFont="1" applyFill="1" applyBorder="1" applyAlignment="1" applyProtection="1">
      <alignment horizontal="center" vertical="center" wrapText="1"/>
      <protection/>
    </xf>
    <xf numFmtId="0" fontId="15" fillId="24" borderId="47" xfId="536" applyFont="1" applyFill="1" applyBorder="1" applyAlignment="1" applyProtection="1">
      <alignment horizontal="center" vertical="center" wrapText="1"/>
      <protection/>
    </xf>
    <xf numFmtId="0" fontId="15" fillId="24" borderId="69" xfId="536" applyFont="1" applyFill="1" applyBorder="1" applyAlignment="1" applyProtection="1">
      <alignment horizontal="center" vertical="center" wrapText="1"/>
      <protection/>
    </xf>
    <xf numFmtId="0" fontId="15" fillId="24" borderId="70" xfId="536" applyFont="1" applyFill="1" applyBorder="1" applyAlignment="1" applyProtection="1">
      <alignment horizontal="center" vertical="center" wrapText="1"/>
      <protection/>
    </xf>
    <xf numFmtId="0" fontId="15" fillId="24" borderId="62" xfId="536" applyFont="1" applyFill="1" applyBorder="1" applyAlignment="1" applyProtection="1">
      <alignment horizontal="center" vertical="center" wrapText="1"/>
      <protection/>
    </xf>
    <xf numFmtId="0" fontId="15" fillId="24" borderId="71" xfId="536" applyFont="1" applyFill="1" applyBorder="1" applyAlignment="1" applyProtection="1">
      <alignment horizontal="center" vertical="center" wrapText="1"/>
      <protection/>
    </xf>
    <xf numFmtId="0" fontId="15" fillId="24" borderId="72" xfId="536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15" fillId="24" borderId="60" xfId="532" applyFont="1" applyFill="1" applyBorder="1" applyAlignment="1" applyProtection="1">
      <alignment horizontal="center" vertic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69" xfId="517" applyFont="1" applyFill="1" applyBorder="1" applyAlignment="1" applyProtection="1">
      <alignment horizontal="center" vertical="center" wrapText="1"/>
      <protection/>
    </xf>
    <xf numFmtId="0" fontId="15" fillId="24" borderId="70" xfId="517" applyFont="1" applyFill="1" applyBorder="1" applyAlignment="1" applyProtection="1">
      <alignment horizontal="center" vertical="center" wrapText="1"/>
      <protection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15" fillId="0" borderId="59" xfId="532" applyFont="1" applyFill="1" applyBorder="1" applyAlignment="1" applyProtection="1">
      <alignment horizontal="center" vertical="center" wrapText="1"/>
      <protection/>
    </xf>
    <xf numFmtId="0" fontId="15" fillId="0" borderId="54" xfId="532" applyFont="1" applyFill="1" applyBorder="1" applyAlignment="1" applyProtection="1">
      <alignment horizontal="center" vertical="center" wrapText="1"/>
      <protection/>
    </xf>
    <xf numFmtId="0" fontId="15" fillId="7" borderId="73" xfId="0" applyNumberFormat="1" applyFont="1" applyFill="1" applyBorder="1" applyAlignment="1" applyProtection="1">
      <alignment horizontal="center" vertical="center"/>
      <protection/>
    </xf>
    <xf numFmtId="0" fontId="15" fillId="7" borderId="74" xfId="0" applyNumberFormat="1" applyFont="1" applyFill="1" applyBorder="1" applyAlignment="1" applyProtection="1">
      <alignment horizontal="center" vertical="center"/>
      <protection/>
    </xf>
    <xf numFmtId="0" fontId="15" fillId="7" borderId="62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60" fillId="24" borderId="0" xfId="548" applyFont="1" applyFill="1" applyBorder="1" applyAlignment="1" applyProtection="1">
      <alignment horizontal="left" vertical="center" wrapText="1"/>
      <protection/>
    </xf>
    <xf numFmtId="0" fontId="0" fillId="24" borderId="0" xfId="548" applyFont="1" applyFill="1" applyBorder="1" applyAlignment="1" applyProtection="1">
      <alignment horizontal="left" vertical="center" wrapText="1"/>
      <protection/>
    </xf>
    <xf numFmtId="0" fontId="0" fillId="7" borderId="75" xfId="0" applyNumberFormat="1" applyFont="1" applyFill="1" applyBorder="1" applyAlignment="1" applyProtection="1">
      <alignment horizontal="center" vertical="center"/>
      <protection/>
    </xf>
    <xf numFmtId="0" fontId="0" fillId="7" borderId="76" xfId="0" applyNumberFormat="1" applyFont="1" applyFill="1" applyBorder="1" applyAlignment="1" applyProtection="1">
      <alignment horizontal="center" vertical="center"/>
      <protection/>
    </xf>
    <xf numFmtId="0" fontId="0" fillId="7" borderId="72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60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60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60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60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47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18" fillId="0" borderId="60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49" fontId="0" fillId="22" borderId="7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60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vertical="center" wrapText="1"/>
      <protection locked="0"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GVS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GVS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Список листов" xfId="547"/>
    <cellStyle name="Обычный_Ссылки на публикации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Statistica_06.09.10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42912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73" t="str">
        <f>"Версия "&amp;GetVersion()</f>
        <v>Версия 4.0</v>
      </c>
      <c r="Q2" s="374"/>
    </row>
    <row r="3" spans="2:17" ht="30.75" customHeight="1">
      <c r="B3" s="89"/>
      <c r="C3" s="375" t="s">
        <v>572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8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69" t="s">
        <v>337</v>
      </c>
      <c r="D5" s="369"/>
      <c r="E5" s="369"/>
      <c r="F5" s="369"/>
      <c r="G5" s="369"/>
      <c r="H5" s="369"/>
      <c r="I5" s="91"/>
      <c r="J5" s="91"/>
      <c r="K5" s="91"/>
      <c r="L5" s="91"/>
      <c r="M5" s="91"/>
      <c r="N5" s="92"/>
      <c r="O5" s="92"/>
      <c r="P5" s="164"/>
      <c r="Q5" s="93"/>
    </row>
    <row r="6" spans="2:17" ht="27" customHeight="1">
      <c r="B6" s="89"/>
      <c r="C6" s="370" t="s">
        <v>418</v>
      </c>
      <c r="D6" s="370"/>
      <c r="E6" s="370"/>
      <c r="F6" s="370"/>
      <c r="G6" s="370"/>
      <c r="H6" s="370"/>
      <c r="I6" s="91"/>
      <c r="J6" s="91"/>
      <c r="K6" s="91"/>
      <c r="L6" s="91"/>
      <c r="M6" s="164"/>
      <c r="N6" s="164"/>
      <c r="O6" s="164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72" t="s">
        <v>338</v>
      </c>
      <c r="D36" s="372"/>
      <c r="E36" s="372"/>
      <c r="F36" s="372"/>
      <c r="G36" s="372"/>
      <c r="H36" s="372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76" t="s">
        <v>620</v>
      </c>
      <c r="D37" s="376"/>
      <c r="E37" s="383"/>
      <c r="F37" s="385"/>
      <c r="G37" s="385"/>
      <c r="H37" s="385"/>
      <c r="I37" s="385"/>
      <c r="J37" s="385"/>
      <c r="K37" s="385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76" t="s">
        <v>621</v>
      </c>
      <c r="D38" s="376"/>
      <c r="E38" s="383"/>
      <c r="F38" s="385"/>
      <c r="G38" s="385"/>
      <c r="H38" s="385"/>
      <c r="I38" s="385"/>
      <c r="J38" s="385"/>
      <c r="K38" s="385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76" t="s">
        <v>571</v>
      </c>
      <c r="D39" s="376"/>
      <c r="E39" s="384"/>
      <c r="F39" s="385"/>
      <c r="G39" s="385"/>
      <c r="H39" s="385"/>
      <c r="I39" s="385"/>
      <c r="J39" s="385"/>
      <c r="K39" s="385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76" t="s">
        <v>622</v>
      </c>
      <c r="D40" s="376"/>
      <c r="E40" s="381"/>
      <c r="F40" s="382"/>
      <c r="G40" s="382"/>
      <c r="H40" s="382"/>
      <c r="I40" s="382"/>
      <c r="J40" s="382"/>
      <c r="K40" s="383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76" t="s">
        <v>623</v>
      </c>
      <c r="D41" s="376"/>
      <c r="E41" s="382"/>
      <c r="F41" s="382"/>
      <c r="G41" s="382"/>
      <c r="H41" s="382"/>
      <c r="I41" s="382"/>
      <c r="J41" s="382"/>
      <c r="K41" s="383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72" t="s">
        <v>339</v>
      </c>
      <c r="D43" s="372"/>
      <c r="E43" s="372"/>
      <c r="F43" s="372"/>
      <c r="G43" s="372"/>
      <c r="H43" s="372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76" t="s">
        <v>620</v>
      </c>
      <c r="D44" s="376"/>
      <c r="E44" s="383"/>
      <c r="F44" s="378"/>
      <c r="G44" s="378"/>
      <c r="H44" s="378"/>
      <c r="I44" s="378"/>
      <c r="J44" s="378"/>
      <c r="K44" s="378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76" t="s">
        <v>621</v>
      </c>
      <c r="D45" s="376"/>
      <c r="E45" s="377"/>
      <c r="F45" s="378"/>
      <c r="G45" s="378"/>
      <c r="H45" s="378"/>
      <c r="I45" s="378"/>
      <c r="J45" s="378"/>
      <c r="K45" s="378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76" t="s">
        <v>571</v>
      </c>
      <c r="D46" s="376"/>
      <c r="E46" s="379"/>
      <c r="F46" s="380"/>
      <c r="G46" s="380"/>
      <c r="H46" s="380"/>
      <c r="I46" s="380"/>
      <c r="J46" s="380"/>
      <c r="K46" s="380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76" t="s">
        <v>622</v>
      </c>
      <c r="D47" s="376"/>
      <c r="E47" s="381"/>
      <c r="F47" s="382"/>
      <c r="G47" s="382"/>
      <c r="H47" s="382"/>
      <c r="I47" s="382"/>
      <c r="J47" s="382"/>
      <c r="K47" s="383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76" t="s">
        <v>623</v>
      </c>
      <c r="D48" s="376"/>
      <c r="E48" s="382"/>
      <c r="F48" s="382"/>
      <c r="G48" s="382"/>
      <c r="H48" s="382"/>
      <c r="I48" s="382"/>
      <c r="J48" s="382"/>
      <c r="K48" s="382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36:H36"/>
    <mergeCell ref="C37:D37"/>
    <mergeCell ref="E37:K37"/>
    <mergeCell ref="C38:D38"/>
    <mergeCell ref="E38:K38"/>
    <mergeCell ref="P2:Q2"/>
    <mergeCell ref="C3:P3"/>
    <mergeCell ref="C5:H5"/>
    <mergeCell ref="C6:H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47:D47"/>
    <mergeCell ref="E47:K47"/>
    <mergeCell ref="C48:D48"/>
    <mergeCell ref="E48:K48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15" t="s">
        <v>196</v>
      </c>
      <c r="B1" s="215" t="s">
        <v>197</v>
      </c>
    </row>
    <row r="2" spans="1:2" ht="11.25">
      <c r="A2" s="48" t="s">
        <v>209</v>
      </c>
      <c r="B2" s="48" t="s">
        <v>370</v>
      </c>
    </row>
    <row r="3" spans="1:2" ht="11.25">
      <c r="A3" s="48" t="s">
        <v>212</v>
      </c>
      <c r="B3" s="48" t="s">
        <v>205</v>
      </c>
    </row>
    <row r="4" spans="1:2" ht="11.25">
      <c r="A4" s="48" t="s">
        <v>369</v>
      </c>
      <c r="B4" s="48" t="s">
        <v>199</v>
      </c>
    </row>
    <row r="5" spans="1:2" ht="11.25">
      <c r="A5" s="48" t="s">
        <v>662</v>
      </c>
      <c r="B5" s="48" t="s">
        <v>200</v>
      </c>
    </row>
    <row r="6" spans="1:2" ht="11.25">
      <c r="A6" s="48" t="s">
        <v>663</v>
      </c>
      <c r="B6" s="48" t="s">
        <v>201</v>
      </c>
    </row>
    <row r="7" spans="1:2" ht="11.25">
      <c r="A7" s="48" t="s">
        <v>508</v>
      </c>
      <c r="B7" s="48" t="s">
        <v>202</v>
      </c>
    </row>
    <row r="8" spans="1:2" ht="11.25">
      <c r="A8" s="48" t="s">
        <v>305</v>
      </c>
      <c r="B8" s="48" t="s">
        <v>203</v>
      </c>
    </row>
    <row r="9" spans="1:2" ht="11.25">
      <c r="A9" s="48" t="s">
        <v>215</v>
      </c>
      <c r="B9" s="48" t="s">
        <v>204</v>
      </c>
    </row>
    <row r="10" ht="11.25">
      <c r="B10" s="48" t="s">
        <v>206</v>
      </c>
    </row>
    <row r="11" ht="11.25">
      <c r="B11" s="48" t="s">
        <v>330</v>
      </c>
    </row>
    <row r="12" ht="11.25">
      <c r="B12" s="48" t="s">
        <v>331</v>
      </c>
    </row>
    <row r="13" ht="11.25">
      <c r="B13" s="48" t="s">
        <v>332</v>
      </c>
    </row>
    <row r="14" ht="11.25">
      <c r="B14" s="48" t="s">
        <v>333</v>
      </c>
    </row>
    <row r="15" ht="11.25">
      <c r="B15" s="48" t="s">
        <v>334</v>
      </c>
    </row>
    <row r="16" ht="11.25">
      <c r="B16" s="48" t="s">
        <v>335</v>
      </c>
    </row>
    <row r="17" ht="11.25">
      <c r="B17" s="48" t="s">
        <v>336</v>
      </c>
    </row>
    <row r="18" ht="11.25">
      <c r="B18" s="48" t="s">
        <v>198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12" bestFit="1" customWidth="1"/>
    <col min="2" max="2" width="9.140625" style="3" customWidth="1"/>
    <col min="3" max="3" width="31.00390625" style="3" customWidth="1"/>
    <col min="4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41" s="55" customFormat="1" ht="15" customHeight="1">
      <c r="A2" s="213" t="s">
        <v>509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4" spans="1:9" s="78" customFormat="1" ht="15" customHeight="1">
      <c r="A4" s="77"/>
      <c r="B4" s="77"/>
      <c r="D4" s="174"/>
      <c r="E4" s="185"/>
      <c r="F4" s="219"/>
      <c r="G4" s="178" t="s">
        <v>544</v>
      </c>
      <c r="H4" s="211"/>
      <c r="I4" s="166"/>
    </row>
    <row r="7" spans="1:41" s="55" customFormat="1" ht="15" customHeight="1">
      <c r="A7" s="213" t="s">
        <v>510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10" s="80" customFormat="1" ht="15" customHeight="1">
      <c r="A9" s="79"/>
      <c r="B9" s="79"/>
      <c r="D9" s="167"/>
      <c r="E9" s="449"/>
      <c r="F9" s="450"/>
      <c r="G9" s="179" t="s">
        <v>502</v>
      </c>
      <c r="H9" s="177" t="s">
        <v>544</v>
      </c>
      <c r="I9" s="182"/>
      <c r="J9" s="180"/>
    </row>
    <row r="10" spans="1:10" s="80" customFormat="1" ht="15" customHeight="1">
      <c r="A10" s="79"/>
      <c r="B10" s="79"/>
      <c r="D10" s="167"/>
      <c r="E10" s="449"/>
      <c r="F10" s="450"/>
      <c r="G10" s="179" t="s">
        <v>513</v>
      </c>
      <c r="H10" s="189"/>
      <c r="I10" s="184"/>
      <c r="J10" s="210"/>
    </row>
    <row r="11" spans="1:10" s="80" customFormat="1" ht="15" customHeight="1">
      <c r="A11" s="79"/>
      <c r="B11" s="79"/>
      <c r="D11" s="167"/>
      <c r="E11" s="449"/>
      <c r="F11" s="450"/>
      <c r="G11" s="179" t="s">
        <v>512</v>
      </c>
      <c r="H11" s="177" t="s">
        <v>544</v>
      </c>
      <c r="I11" s="183">
        <f>IF(I10="",0,IF(I10=0,0,I9/I10))</f>
        <v>0</v>
      </c>
      <c r="J11" s="210"/>
    </row>
    <row r="12" spans="1:10" s="80" customFormat="1" ht="15" customHeight="1">
      <c r="A12" s="79"/>
      <c r="B12" s="79"/>
      <c r="D12" s="167"/>
      <c r="E12" s="449"/>
      <c r="F12" s="450"/>
      <c r="G12" s="179" t="s">
        <v>503</v>
      </c>
      <c r="H12" s="177" t="s">
        <v>496</v>
      </c>
      <c r="I12" s="190"/>
      <c r="J12" s="180"/>
    </row>
    <row r="14" spans="1:41" s="55" customFormat="1" ht="15" customHeight="1">
      <c r="A14" s="213" t="s">
        <v>511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</row>
    <row r="16" spans="1:8" s="48" customFormat="1" ht="15" customHeight="1">
      <c r="A16" s="214"/>
      <c r="D16" s="174"/>
      <c r="E16" s="193"/>
      <c r="F16" s="175"/>
      <c r="G16" s="194"/>
      <c r="H16" s="168"/>
    </row>
    <row r="20" ht="15" customHeight="1">
      <c r="A20" s="213" t="s">
        <v>661</v>
      </c>
    </row>
    <row r="22" spans="4:41" s="254" customFormat="1" ht="30.75" customHeight="1">
      <c r="D22" s="243"/>
      <c r="E22" s="338" t="s">
        <v>495</v>
      </c>
      <c r="F22" s="339"/>
      <c r="G22" s="340"/>
      <c r="H22" s="363"/>
      <c r="I22" s="363"/>
      <c r="J22" s="340"/>
      <c r="K22" s="363"/>
      <c r="L22" s="363"/>
      <c r="M22" s="340"/>
      <c r="N22" s="363"/>
      <c r="O22" s="363"/>
      <c r="P22" s="340"/>
      <c r="Q22" s="363"/>
      <c r="R22" s="364"/>
      <c r="S22" s="341"/>
      <c r="T22" s="341"/>
      <c r="U22" s="342"/>
      <c r="V22" s="343"/>
      <c r="W22" s="343"/>
      <c r="X22" s="344"/>
      <c r="Y22" s="251"/>
      <c r="Z22" s="252"/>
      <c r="AA22" s="252"/>
      <c r="AB22" s="252"/>
      <c r="AC22" s="252"/>
      <c r="AD22" s="252"/>
      <c r="AE22" s="252"/>
      <c r="AF22" s="252"/>
      <c r="AG22" s="252"/>
      <c r="AH22" s="253"/>
      <c r="AI22" s="253"/>
      <c r="AJ22" s="253"/>
      <c r="AK22" s="253"/>
      <c r="AL22" s="253"/>
      <c r="AM22" s="253"/>
      <c r="AN22" s="253"/>
      <c r="AO22" s="253"/>
    </row>
  </sheetData>
  <sheetProtection formatColumns="0" formatRows="0"/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2:T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629</v>
      </c>
      <c r="B1" s="38" t="s">
        <v>625</v>
      </c>
      <c r="C1" s="38" t="s">
        <v>626</v>
      </c>
      <c r="D1" s="40" t="s">
        <v>546</v>
      </c>
      <c r="E1" s="40" t="s">
        <v>566</v>
      </c>
      <c r="F1" s="40" t="s">
        <v>568</v>
      </c>
      <c r="G1" s="40" t="s">
        <v>567</v>
      </c>
      <c r="H1" s="40" t="s">
        <v>455</v>
      </c>
      <c r="I1" s="40" t="s">
        <v>345</v>
      </c>
      <c r="J1" s="40" t="s">
        <v>528</v>
      </c>
      <c r="CN1" s="76" t="s">
        <v>535</v>
      </c>
    </row>
    <row r="2" spans="1:10" ht="12.75">
      <c r="A2" s="41" t="s">
        <v>538</v>
      </c>
      <c r="B2" s="216" t="s">
        <v>627</v>
      </c>
      <c r="C2" s="43">
        <v>2009</v>
      </c>
      <c r="D2" s="217" t="s">
        <v>544</v>
      </c>
      <c r="E2" s="58" t="s">
        <v>547</v>
      </c>
      <c r="F2" s="58" t="s">
        <v>548</v>
      </c>
      <c r="G2" s="58" t="s">
        <v>548</v>
      </c>
      <c r="H2" s="163" t="s">
        <v>373</v>
      </c>
      <c r="I2" s="53" t="s">
        <v>531</v>
      </c>
      <c r="J2" s="39" t="s">
        <v>520</v>
      </c>
    </row>
    <row r="3" spans="1:10" ht="12.75">
      <c r="A3" s="41" t="s">
        <v>539</v>
      </c>
      <c r="B3" s="216" t="s">
        <v>564</v>
      </c>
      <c r="C3" s="43">
        <v>2010</v>
      </c>
      <c r="D3" s="217" t="s">
        <v>545</v>
      </c>
      <c r="E3" s="58" t="s">
        <v>549</v>
      </c>
      <c r="F3" s="58" t="s">
        <v>550</v>
      </c>
      <c r="G3" s="58" t="s">
        <v>550</v>
      </c>
      <c r="H3" s="163" t="s">
        <v>374</v>
      </c>
      <c r="I3" s="53" t="s">
        <v>173</v>
      </c>
      <c r="J3" s="39" t="s">
        <v>521</v>
      </c>
    </row>
    <row r="4" spans="2:10" ht="12.75">
      <c r="B4" s="216" t="s">
        <v>565</v>
      </c>
      <c r="C4" s="43">
        <v>2011</v>
      </c>
      <c r="E4" s="58" t="s">
        <v>187</v>
      </c>
      <c r="F4" s="58" t="s">
        <v>551</v>
      </c>
      <c r="G4" s="58" t="s">
        <v>551</v>
      </c>
      <c r="H4" s="163" t="s">
        <v>375</v>
      </c>
      <c r="I4" s="53" t="s">
        <v>0</v>
      </c>
      <c r="J4" s="39" t="s">
        <v>522</v>
      </c>
    </row>
    <row r="5" spans="2:10" ht="12.75">
      <c r="B5" s="216" t="s">
        <v>616</v>
      </c>
      <c r="C5" s="43">
        <v>2012</v>
      </c>
      <c r="E5" s="58" t="s">
        <v>552</v>
      </c>
      <c r="F5" s="58" t="s">
        <v>553</v>
      </c>
      <c r="G5" s="58" t="s">
        <v>553</v>
      </c>
      <c r="H5" s="163" t="s">
        <v>376</v>
      </c>
      <c r="I5" s="53" t="s">
        <v>533</v>
      </c>
      <c r="J5" s="39" t="s">
        <v>523</v>
      </c>
    </row>
    <row r="6" spans="2:10" ht="11.25">
      <c r="B6" s="42"/>
      <c r="C6" s="43">
        <v>2013</v>
      </c>
      <c r="E6" s="58" t="s">
        <v>188</v>
      </c>
      <c r="F6" s="58" t="s">
        <v>554</v>
      </c>
      <c r="G6" s="58" t="s">
        <v>554</v>
      </c>
      <c r="H6" s="163" t="s">
        <v>377</v>
      </c>
      <c r="I6" s="53" t="s">
        <v>1</v>
      </c>
      <c r="J6" s="39" t="s">
        <v>516</v>
      </c>
    </row>
    <row r="7" spans="2:10" ht="11.25">
      <c r="B7" s="42"/>
      <c r="C7" s="43">
        <v>2014</v>
      </c>
      <c r="E7" s="58" t="s">
        <v>189</v>
      </c>
      <c r="F7" s="58" t="s">
        <v>555</v>
      </c>
      <c r="G7" s="58" t="s">
        <v>555</v>
      </c>
      <c r="H7" s="163" t="s">
        <v>378</v>
      </c>
      <c r="I7" s="53" t="s">
        <v>2</v>
      </c>
      <c r="J7" s="39" t="s">
        <v>517</v>
      </c>
    </row>
    <row r="8" spans="2:10" ht="11.25">
      <c r="B8" s="42"/>
      <c r="C8" s="43">
        <v>2015</v>
      </c>
      <c r="E8" s="58" t="s">
        <v>190</v>
      </c>
      <c r="F8" s="58" t="s">
        <v>556</v>
      </c>
      <c r="G8" s="58" t="s">
        <v>556</v>
      </c>
      <c r="H8" s="163" t="s">
        <v>379</v>
      </c>
      <c r="I8" s="53" t="s">
        <v>3</v>
      </c>
      <c r="J8" s="39" t="s">
        <v>518</v>
      </c>
    </row>
    <row r="9" spans="2:10" ht="11.25">
      <c r="B9" s="42"/>
      <c r="C9" s="43"/>
      <c r="E9" s="58" t="s">
        <v>557</v>
      </c>
      <c r="F9" s="58" t="s">
        <v>558</v>
      </c>
      <c r="G9" s="58" t="s">
        <v>558</v>
      </c>
      <c r="H9" s="163" t="s">
        <v>380</v>
      </c>
      <c r="I9" s="53" t="s">
        <v>216</v>
      </c>
      <c r="J9" s="39" t="s">
        <v>519</v>
      </c>
    </row>
    <row r="10" spans="2:10" ht="11.25">
      <c r="B10" s="42"/>
      <c r="C10" s="43"/>
      <c r="E10" s="58" t="s">
        <v>559</v>
      </c>
      <c r="F10" s="58" t="s">
        <v>560</v>
      </c>
      <c r="G10" s="58" t="s">
        <v>560</v>
      </c>
      <c r="H10" s="163" t="s">
        <v>381</v>
      </c>
      <c r="J10" s="39" t="s">
        <v>524</v>
      </c>
    </row>
    <row r="11" spans="2:10" ht="11.25">
      <c r="B11" s="42"/>
      <c r="C11" s="43"/>
      <c r="E11" s="58" t="s">
        <v>561</v>
      </c>
      <c r="F11" s="58">
        <v>10</v>
      </c>
      <c r="G11" s="58">
        <v>10</v>
      </c>
      <c r="H11" s="163" t="s">
        <v>382</v>
      </c>
      <c r="J11" s="39" t="s">
        <v>525</v>
      </c>
    </row>
    <row r="12" spans="2:10" ht="11.25">
      <c r="B12" s="42"/>
      <c r="C12" s="43"/>
      <c r="E12" s="58" t="s">
        <v>562</v>
      </c>
      <c r="F12" s="58">
        <v>11</v>
      </c>
      <c r="G12" s="58">
        <v>11</v>
      </c>
      <c r="H12" s="163" t="s">
        <v>383</v>
      </c>
      <c r="J12" s="39" t="s">
        <v>526</v>
      </c>
    </row>
    <row r="13" spans="2:10" ht="11.25">
      <c r="B13" s="42"/>
      <c r="C13" s="43"/>
      <c r="E13" s="58" t="s">
        <v>563</v>
      </c>
      <c r="F13" s="58">
        <v>12</v>
      </c>
      <c r="G13" s="58">
        <v>12</v>
      </c>
      <c r="H13" s="163" t="s">
        <v>384</v>
      </c>
      <c r="J13" s="39" t="s">
        <v>527</v>
      </c>
    </row>
    <row r="14" spans="2:8" ht="11.25">
      <c r="B14" s="42"/>
      <c r="C14" s="43"/>
      <c r="E14" s="58"/>
      <c r="F14" s="58"/>
      <c r="G14" s="58">
        <v>13</v>
      </c>
      <c r="H14" s="163" t="s">
        <v>385</v>
      </c>
    </row>
    <row r="15" spans="2:8" ht="11.25">
      <c r="B15" s="42"/>
      <c r="C15" s="43"/>
      <c r="E15" s="58"/>
      <c r="F15" s="58"/>
      <c r="G15" s="58">
        <v>14</v>
      </c>
      <c r="H15" s="163" t="s">
        <v>386</v>
      </c>
    </row>
    <row r="16" spans="2:8" ht="11.25">
      <c r="B16" s="42"/>
      <c r="C16" s="43"/>
      <c r="E16" s="58"/>
      <c r="F16" s="58"/>
      <c r="G16" s="58">
        <v>15</v>
      </c>
      <c r="H16" s="163" t="s">
        <v>387</v>
      </c>
    </row>
    <row r="17" spans="5:8" ht="11.25">
      <c r="E17" s="58"/>
      <c r="F17" s="58"/>
      <c r="G17" s="58">
        <v>16</v>
      </c>
      <c r="H17" s="163" t="s">
        <v>388</v>
      </c>
    </row>
    <row r="18" spans="5:8" ht="11.25">
      <c r="E18" s="58"/>
      <c r="F18" s="58"/>
      <c r="G18" s="58">
        <v>17</v>
      </c>
      <c r="H18" s="163" t="s">
        <v>389</v>
      </c>
    </row>
    <row r="19" spans="5:8" ht="11.25">
      <c r="E19" s="58"/>
      <c r="F19" s="58"/>
      <c r="G19" s="58">
        <v>18</v>
      </c>
      <c r="H19" s="163" t="s">
        <v>390</v>
      </c>
    </row>
    <row r="20" spans="5:8" ht="11.25">
      <c r="E20" s="58"/>
      <c r="F20" s="58"/>
      <c r="G20" s="58">
        <v>19</v>
      </c>
      <c r="H20" s="163" t="s">
        <v>391</v>
      </c>
    </row>
    <row r="21" spans="5:8" ht="11.25">
      <c r="E21" s="58"/>
      <c r="F21" s="58"/>
      <c r="G21" s="58">
        <v>20</v>
      </c>
      <c r="H21" s="163" t="s">
        <v>392</v>
      </c>
    </row>
    <row r="22" spans="5:8" ht="11.25">
      <c r="E22" s="58"/>
      <c r="F22" s="58"/>
      <c r="G22" s="58">
        <v>21</v>
      </c>
      <c r="H22" s="163" t="s">
        <v>393</v>
      </c>
    </row>
    <row r="23" spans="5:8" ht="11.25">
      <c r="E23" s="58"/>
      <c r="F23" s="58"/>
      <c r="G23" s="58">
        <v>22</v>
      </c>
      <c r="H23" s="163" t="s">
        <v>394</v>
      </c>
    </row>
    <row r="24" spans="1:8" ht="11.25">
      <c r="A24" s="39"/>
      <c r="E24" s="58"/>
      <c r="F24" s="58"/>
      <c r="G24" s="58">
        <v>23</v>
      </c>
      <c r="H24" s="163" t="s">
        <v>395</v>
      </c>
    </row>
    <row r="25" spans="5:8" ht="11.25">
      <c r="E25" s="58"/>
      <c r="F25" s="58"/>
      <c r="G25" s="58">
        <v>24</v>
      </c>
      <c r="H25" s="163" t="s">
        <v>396</v>
      </c>
    </row>
    <row r="26" spans="5:8" ht="11.25">
      <c r="E26" s="58"/>
      <c r="F26" s="58"/>
      <c r="G26" s="58">
        <v>25</v>
      </c>
      <c r="H26" s="163" t="s">
        <v>397</v>
      </c>
    </row>
    <row r="27" spans="5:8" ht="11.25">
      <c r="E27" s="58"/>
      <c r="F27" s="58"/>
      <c r="G27" s="58">
        <v>26</v>
      </c>
      <c r="H27" s="163" t="s">
        <v>398</v>
      </c>
    </row>
    <row r="28" spans="5:8" ht="11.25">
      <c r="E28" s="58"/>
      <c r="F28" s="58"/>
      <c r="G28" s="58">
        <v>27</v>
      </c>
      <c r="H28" s="163" t="s">
        <v>399</v>
      </c>
    </row>
    <row r="29" spans="5:8" ht="11.25">
      <c r="E29" s="58"/>
      <c r="F29" s="58"/>
      <c r="G29" s="58">
        <v>28</v>
      </c>
      <c r="H29" s="163" t="s">
        <v>400</v>
      </c>
    </row>
    <row r="30" spans="5:8" ht="11.25">
      <c r="E30" s="58"/>
      <c r="F30" s="58"/>
      <c r="G30" s="58">
        <v>29</v>
      </c>
      <c r="H30" s="163" t="s">
        <v>401</v>
      </c>
    </row>
    <row r="31" spans="5:8" ht="11.25">
      <c r="E31" s="58"/>
      <c r="F31" s="58"/>
      <c r="G31" s="58">
        <v>30</v>
      </c>
      <c r="H31" s="163" t="s">
        <v>402</v>
      </c>
    </row>
    <row r="32" spans="5:8" ht="11.25">
      <c r="E32" s="58"/>
      <c r="F32" s="58"/>
      <c r="G32" s="58">
        <v>31</v>
      </c>
      <c r="H32" s="163" t="s">
        <v>403</v>
      </c>
    </row>
    <row r="33" ht="11.25">
      <c r="H33" s="163" t="s">
        <v>404</v>
      </c>
    </row>
    <row r="34" ht="11.25">
      <c r="H34" s="163" t="s">
        <v>405</v>
      </c>
    </row>
    <row r="35" ht="11.25">
      <c r="H35" s="163" t="s">
        <v>406</v>
      </c>
    </row>
    <row r="36" ht="11.25">
      <c r="H36" s="163" t="s">
        <v>407</v>
      </c>
    </row>
    <row r="37" ht="11.25">
      <c r="H37" s="163" t="s">
        <v>408</v>
      </c>
    </row>
    <row r="38" ht="11.25">
      <c r="H38" s="163" t="s">
        <v>409</v>
      </c>
    </row>
    <row r="39" ht="11.25">
      <c r="H39" s="163" t="s">
        <v>410</v>
      </c>
    </row>
    <row r="40" ht="11.25">
      <c r="H40" s="163" t="s">
        <v>411</v>
      </c>
    </row>
    <row r="41" ht="11.25">
      <c r="H41" s="163" t="s">
        <v>412</v>
      </c>
    </row>
    <row r="42" ht="11.25">
      <c r="H42" s="163" t="s">
        <v>413</v>
      </c>
    </row>
    <row r="43" ht="11.25">
      <c r="H43" s="163" t="s">
        <v>414</v>
      </c>
    </row>
    <row r="44" ht="11.25">
      <c r="H44" s="163" t="s">
        <v>415</v>
      </c>
    </row>
    <row r="45" ht="11.25">
      <c r="H45" s="163" t="s">
        <v>416</v>
      </c>
    </row>
    <row r="46" ht="11.25">
      <c r="H46" s="163" t="s">
        <v>417</v>
      </c>
    </row>
    <row r="47" ht="11.25">
      <c r="H47" s="163" t="s">
        <v>418</v>
      </c>
    </row>
    <row r="48" ht="11.25">
      <c r="H48" s="163" t="s">
        <v>419</v>
      </c>
    </row>
    <row r="49" ht="11.25">
      <c r="H49" s="163" t="s">
        <v>420</v>
      </c>
    </row>
    <row r="50" ht="11.25">
      <c r="H50" s="163" t="s">
        <v>421</v>
      </c>
    </row>
    <row r="51" ht="11.25">
      <c r="H51" s="163" t="s">
        <v>422</v>
      </c>
    </row>
    <row r="52" ht="11.25">
      <c r="H52" s="163" t="s">
        <v>423</v>
      </c>
    </row>
    <row r="53" ht="11.25">
      <c r="H53" s="163" t="s">
        <v>424</v>
      </c>
    </row>
    <row r="54" ht="11.25">
      <c r="H54" s="163" t="s">
        <v>425</v>
      </c>
    </row>
    <row r="55" ht="11.25">
      <c r="H55" s="163" t="s">
        <v>426</v>
      </c>
    </row>
    <row r="56" ht="11.25">
      <c r="H56" s="163" t="s">
        <v>427</v>
      </c>
    </row>
    <row r="57" ht="11.25">
      <c r="H57" s="163" t="s">
        <v>428</v>
      </c>
    </row>
    <row r="58" ht="11.25">
      <c r="H58" s="163" t="s">
        <v>429</v>
      </c>
    </row>
    <row r="59" ht="11.25">
      <c r="H59" s="163" t="s">
        <v>430</v>
      </c>
    </row>
    <row r="60" ht="11.25">
      <c r="H60" s="163" t="s">
        <v>431</v>
      </c>
    </row>
    <row r="61" ht="11.25">
      <c r="H61" s="163" t="s">
        <v>432</v>
      </c>
    </row>
    <row r="62" ht="11.25">
      <c r="H62" s="163" t="s">
        <v>433</v>
      </c>
    </row>
    <row r="63" ht="11.25">
      <c r="H63" s="163" t="s">
        <v>434</v>
      </c>
    </row>
    <row r="64" ht="11.25">
      <c r="H64" s="163" t="s">
        <v>435</v>
      </c>
    </row>
    <row r="65" ht="11.25">
      <c r="H65" s="163" t="s">
        <v>436</v>
      </c>
    </row>
    <row r="66" ht="11.25">
      <c r="H66" s="163" t="s">
        <v>437</v>
      </c>
    </row>
    <row r="67" ht="11.25">
      <c r="H67" s="163" t="s">
        <v>438</v>
      </c>
    </row>
    <row r="68" ht="11.25">
      <c r="H68" s="163" t="s">
        <v>439</v>
      </c>
    </row>
    <row r="69" ht="11.25">
      <c r="H69" s="163" t="s">
        <v>440</v>
      </c>
    </row>
    <row r="70" ht="11.25">
      <c r="H70" s="163" t="s">
        <v>441</v>
      </c>
    </row>
    <row r="71" ht="11.25">
      <c r="H71" s="163" t="s">
        <v>442</v>
      </c>
    </row>
    <row r="72" ht="11.25">
      <c r="H72" s="163" t="s">
        <v>443</v>
      </c>
    </row>
    <row r="73" ht="11.25">
      <c r="H73" s="163" t="s">
        <v>444</v>
      </c>
    </row>
    <row r="74" ht="11.25">
      <c r="H74" s="163" t="s">
        <v>445</v>
      </c>
    </row>
    <row r="75" ht="11.25">
      <c r="H75" s="163" t="s">
        <v>446</v>
      </c>
    </row>
    <row r="76" ht="11.25">
      <c r="H76" s="163" t="s">
        <v>447</v>
      </c>
    </row>
    <row r="77" ht="11.25">
      <c r="H77" s="163" t="s">
        <v>448</v>
      </c>
    </row>
    <row r="78" ht="11.25">
      <c r="H78" s="163" t="s">
        <v>534</v>
      </c>
    </row>
    <row r="79" ht="11.25">
      <c r="H79" s="163" t="s">
        <v>449</v>
      </c>
    </row>
    <row r="80" ht="11.25">
      <c r="H80" s="163" t="s">
        <v>450</v>
      </c>
    </row>
    <row r="81" ht="11.25">
      <c r="H81" s="163" t="s">
        <v>451</v>
      </c>
    </row>
    <row r="82" ht="11.25">
      <c r="H82" s="163" t="s">
        <v>452</v>
      </c>
    </row>
    <row r="83" ht="11.25">
      <c r="H83" s="163" t="s">
        <v>453</v>
      </c>
    </row>
    <row r="84" ht="11.25">
      <c r="H84" s="163" t="s">
        <v>454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611</v>
      </c>
      <c r="C1" s="54" t="s">
        <v>612</v>
      </c>
      <c r="D1" s="54" t="s">
        <v>218</v>
      </c>
      <c r="E1" s="54" t="s">
        <v>613</v>
      </c>
      <c r="F1" s="54" t="s">
        <v>614</v>
      </c>
      <c r="G1" s="54" t="s">
        <v>615</v>
      </c>
      <c r="H1" s="54" t="s">
        <v>219</v>
      </c>
    </row>
    <row r="2" spans="1:5" ht="11.25">
      <c r="A2" s="54">
        <v>2</v>
      </c>
      <c r="B2" s="54" t="s">
        <v>456</v>
      </c>
      <c r="C2" s="54" t="s">
        <v>458</v>
      </c>
      <c r="D2" s="54" t="s">
        <v>459</v>
      </c>
      <c r="E2" s="54" t="s">
        <v>457</v>
      </c>
    </row>
    <row r="3" spans="1:5" ht="11.25">
      <c r="A3" s="54">
        <v>22</v>
      </c>
      <c r="B3" s="54" t="s">
        <v>461</v>
      </c>
      <c r="C3" s="54" t="s">
        <v>462</v>
      </c>
      <c r="D3" s="54" t="s">
        <v>463</v>
      </c>
      <c r="E3" s="54" t="s">
        <v>464</v>
      </c>
    </row>
    <row r="4" spans="1:5" ht="11.25">
      <c r="A4" s="54">
        <v>61</v>
      </c>
      <c r="B4" s="54" t="s">
        <v>466</v>
      </c>
      <c r="C4" s="54" t="s">
        <v>467</v>
      </c>
      <c r="D4" s="54" t="s">
        <v>468</v>
      </c>
      <c r="E4" s="54" t="s">
        <v>460</v>
      </c>
    </row>
    <row r="5" spans="1:5" ht="11.25">
      <c r="A5" s="54">
        <v>63</v>
      </c>
      <c r="B5" s="54" t="s">
        <v>466</v>
      </c>
      <c r="C5" s="54" t="s">
        <v>469</v>
      </c>
      <c r="D5" s="54" t="s">
        <v>470</v>
      </c>
      <c r="E5" s="54" t="s">
        <v>460</v>
      </c>
    </row>
    <row r="6" spans="1:5" ht="11.25">
      <c r="A6" s="54">
        <v>95</v>
      </c>
      <c r="B6" s="54" t="s">
        <v>471</v>
      </c>
      <c r="C6" s="54" t="s">
        <v>472</v>
      </c>
      <c r="D6" s="54" t="s">
        <v>473</v>
      </c>
      <c r="E6" s="54" t="s">
        <v>474</v>
      </c>
    </row>
    <row r="7" spans="1:5" ht="11.25">
      <c r="A7" s="54">
        <v>107</v>
      </c>
      <c r="B7" s="54" t="s">
        <v>475</v>
      </c>
      <c r="C7" s="54" t="s">
        <v>477</v>
      </c>
      <c r="D7" s="54" t="s">
        <v>478</v>
      </c>
      <c r="E7" s="54" t="s">
        <v>476</v>
      </c>
    </row>
    <row r="8" spans="1:5" ht="11.25">
      <c r="A8" s="54">
        <v>128</v>
      </c>
      <c r="B8" s="54" t="s">
        <v>479</v>
      </c>
      <c r="C8" s="54" t="s">
        <v>481</v>
      </c>
      <c r="D8" s="54" t="s">
        <v>482</v>
      </c>
      <c r="E8" s="54" t="s">
        <v>480</v>
      </c>
    </row>
    <row r="9" spans="1:5" ht="11.25">
      <c r="A9" s="54">
        <v>132</v>
      </c>
      <c r="B9" s="54" t="s">
        <v>479</v>
      </c>
      <c r="C9" s="54" t="s">
        <v>483</v>
      </c>
      <c r="D9" s="54" t="s">
        <v>484</v>
      </c>
      <c r="E9" s="54" t="s">
        <v>480</v>
      </c>
    </row>
    <row r="10" spans="1:5" ht="11.25">
      <c r="A10" s="54">
        <v>166</v>
      </c>
      <c r="B10" s="54" t="s">
        <v>540</v>
      </c>
      <c r="C10" s="54" t="s">
        <v>486</v>
      </c>
      <c r="D10" s="54" t="s">
        <v>487</v>
      </c>
      <c r="E10" s="54" t="s">
        <v>485</v>
      </c>
    </row>
    <row r="11" spans="1:5" ht="11.25">
      <c r="A11" s="54">
        <v>179</v>
      </c>
      <c r="B11" s="54" t="s">
        <v>488</v>
      </c>
      <c r="C11" s="54" t="s">
        <v>489</v>
      </c>
      <c r="D11" s="54" t="s">
        <v>490</v>
      </c>
      <c r="E11" s="54" t="s">
        <v>465</v>
      </c>
    </row>
    <row r="12" spans="1:5" ht="11.25">
      <c r="A12" s="54">
        <v>180</v>
      </c>
      <c r="B12" s="54" t="s">
        <v>488</v>
      </c>
      <c r="C12" s="54" t="s">
        <v>491</v>
      </c>
      <c r="D12" s="54" t="s">
        <v>492</v>
      </c>
      <c r="E12" s="54" t="s">
        <v>465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5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611</v>
      </c>
      <c r="C1" s="53" t="s">
        <v>612</v>
      </c>
      <c r="D1" s="53" t="s">
        <v>218</v>
      </c>
      <c r="E1" s="53" t="s">
        <v>613</v>
      </c>
      <c r="F1" s="53" t="s">
        <v>614</v>
      </c>
      <c r="G1" s="53" t="s">
        <v>615</v>
      </c>
      <c r="H1" s="53" t="s">
        <v>219</v>
      </c>
    </row>
    <row r="2" spans="1:8" ht="11.25">
      <c r="A2" s="53">
        <v>1</v>
      </c>
      <c r="B2" s="53" t="s">
        <v>7</v>
      </c>
      <c r="C2" s="53" t="s">
        <v>7</v>
      </c>
      <c r="D2" s="53" t="s">
        <v>8</v>
      </c>
      <c r="E2" s="53" t="s">
        <v>9</v>
      </c>
      <c r="F2" s="53" t="s">
        <v>10</v>
      </c>
      <c r="G2" s="53" t="s">
        <v>11</v>
      </c>
      <c r="H2" s="53" t="s">
        <v>530</v>
      </c>
    </row>
    <row r="3" spans="1:8" ht="11.25">
      <c r="A3" s="53">
        <v>2</v>
      </c>
      <c r="B3" s="53" t="s">
        <v>7</v>
      </c>
      <c r="C3" s="53" t="s">
        <v>7</v>
      </c>
      <c r="D3" s="53" t="s">
        <v>8</v>
      </c>
      <c r="E3" s="53" t="s">
        <v>12</v>
      </c>
      <c r="F3" s="53" t="s">
        <v>13</v>
      </c>
      <c r="G3" s="53" t="s">
        <v>14</v>
      </c>
      <c r="H3" s="53" t="s">
        <v>530</v>
      </c>
    </row>
    <row r="4" spans="1:8" ht="11.25">
      <c r="A4" s="53">
        <v>3</v>
      </c>
      <c r="B4" s="53" t="s">
        <v>7</v>
      </c>
      <c r="C4" s="53" t="s">
        <v>7</v>
      </c>
      <c r="D4" s="53" t="s">
        <v>8</v>
      </c>
      <c r="E4" s="53" t="s">
        <v>15</v>
      </c>
      <c r="F4" s="53" t="s">
        <v>16</v>
      </c>
      <c r="G4" s="53" t="s">
        <v>14</v>
      </c>
      <c r="H4" s="53" t="s">
        <v>530</v>
      </c>
    </row>
    <row r="5" spans="1:8" ht="11.25">
      <c r="A5" s="53">
        <v>4</v>
      </c>
      <c r="B5" s="53" t="s">
        <v>7</v>
      </c>
      <c r="C5" s="53" t="s">
        <v>7</v>
      </c>
      <c r="D5" s="53" t="s">
        <v>8</v>
      </c>
      <c r="E5" s="53" t="s">
        <v>17</v>
      </c>
      <c r="F5" s="53" t="s">
        <v>18</v>
      </c>
      <c r="G5" s="53" t="s">
        <v>14</v>
      </c>
      <c r="H5" s="53" t="s">
        <v>530</v>
      </c>
    </row>
    <row r="6" spans="1:8" ht="11.25">
      <c r="A6" s="53">
        <v>5</v>
      </c>
      <c r="B6" s="53" t="s">
        <v>7</v>
      </c>
      <c r="C6" s="53" t="s">
        <v>7</v>
      </c>
      <c r="D6" s="53" t="s">
        <v>8</v>
      </c>
      <c r="E6" s="53" t="s">
        <v>19</v>
      </c>
      <c r="F6" s="53" t="s">
        <v>20</v>
      </c>
      <c r="G6" s="53" t="s">
        <v>14</v>
      </c>
      <c r="H6" s="53" t="s">
        <v>530</v>
      </c>
    </row>
    <row r="7" spans="1:8" ht="11.25">
      <c r="A7" s="53">
        <v>6</v>
      </c>
      <c r="B7" s="53" t="s">
        <v>7</v>
      </c>
      <c r="C7" s="53" t="s">
        <v>7</v>
      </c>
      <c r="D7" s="53" t="s">
        <v>8</v>
      </c>
      <c r="E7" s="53" t="s">
        <v>175</v>
      </c>
      <c r="F7" s="53" t="s">
        <v>21</v>
      </c>
      <c r="G7" s="53" t="s">
        <v>14</v>
      </c>
      <c r="H7" s="53" t="s">
        <v>173</v>
      </c>
    </row>
    <row r="8" spans="1:8" ht="11.25">
      <c r="A8" s="53">
        <v>7</v>
      </c>
      <c r="B8" s="53" t="s">
        <v>7</v>
      </c>
      <c r="C8" s="53" t="s">
        <v>7</v>
      </c>
      <c r="D8" s="53" t="s">
        <v>8</v>
      </c>
      <c r="E8" s="53" t="s">
        <v>22</v>
      </c>
      <c r="F8" s="53" t="s">
        <v>23</v>
      </c>
      <c r="G8" s="53" t="s">
        <v>14</v>
      </c>
      <c r="H8" s="53" t="s">
        <v>530</v>
      </c>
    </row>
    <row r="9" spans="1:8" ht="11.25">
      <c r="A9" s="53">
        <v>8</v>
      </c>
      <c r="B9" s="53" t="s">
        <v>7</v>
      </c>
      <c r="C9" s="53" t="s">
        <v>7</v>
      </c>
      <c r="D9" s="53" t="s">
        <v>8</v>
      </c>
      <c r="E9" s="53" t="s">
        <v>24</v>
      </c>
      <c r="F9" s="53" t="s">
        <v>25</v>
      </c>
      <c r="G9" s="53" t="s">
        <v>14</v>
      </c>
      <c r="H9" s="53" t="s">
        <v>530</v>
      </c>
    </row>
    <row r="10" spans="1:8" ht="11.25">
      <c r="A10" s="53">
        <v>9</v>
      </c>
      <c r="B10" s="53" t="s">
        <v>7</v>
      </c>
      <c r="C10" s="53" t="s">
        <v>7</v>
      </c>
      <c r="D10" s="53" t="s">
        <v>8</v>
      </c>
      <c r="E10" s="53" t="s">
        <v>26</v>
      </c>
      <c r="F10" s="53" t="s">
        <v>27</v>
      </c>
      <c r="G10" s="53" t="s">
        <v>14</v>
      </c>
      <c r="H10" s="53" t="s">
        <v>530</v>
      </c>
    </row>
    <row r="11" spans="1:8" ht="11.25">
      <c r="A11" s="53">
        <v>10</v>
      </c>
      <c r="B11" s="53" t="s">
        <v>7</v>
      </c>
      <c r="C11" s="53" t="s">
        <v>7</v>
      </c>
      <c r="D11" s="53" t="s">
        <v>8</v>
      </c>
      <c r="E11" s="53" t="s">
        <v>26</v>
      </c>
      <c r="F11" s="53" t="s">
        <v>27</v>
      </c>
      <c r="G11" s="53" t="s">
        <v>14</v>
      </c>
      <c r="H11" s="53" t="s">
        <v>531</v>
      </c>
    </row>
    <row r="12" spans="1:8" ht="11.25">
      <c r="A12" s="53">
        <v>11</v>
      </c>
      <c r="B12" s="53" t="s">
        <v>7</v>
      </c>
      <c r="C12" s="53" t="s">
        <v>7</v>
      </c>
      <c r="D12" s="53" t="s">
        <v>8</v>
      </c>
      <c r="E12" s="53" t="s">
        <v>28</v>
      </c>
      <c r="F12" s="53" t="s">
        <v>29</v>
      </c>
      <c r="G12" s="53" t="s">
        <v>14</v>
      </c>
      <c r="H12" s="53" t="s">
        <v>530</v>
      </c>
    </row>
    <row r="13" spans="1:8" ht="11.25">
      <c r="A13" s="53">
        <v>12</v>
      </c>
      <c r="B13" s="53" t="s">
        <v>7</v>
      </c>
      <c r="C13" s="53" t="s">
        <v>7</v>
      </c>
      <c r="D13" s="53" t="s">
        <v>8</v>
      </c>
      <c r="E13" s="53" t="s">
        <v>30</v>
      </c>
      <c r="F13" s="53" t="s">
        <v>31</v>
      </c>
      <c r="G13" s="53" t="s">
        <v>32</v>
      </c>
      <c r="H13" s="53" t="s">
        <v>530</v>
      </c>
    </row>
    <row r="14" spans="1:8" ht="11.25">
      <c r="A14" s="53">
        <v>13</v>
      </c>
      <c r="B14" s="53" t="s">
        <v>7</v>
      </c>
      <c r="C14" s="53" t="s">
        <v>7</v>
      </c>
      <c r="D14" s="53" t="s">
        <v>8</v>
      </c>
      <c r="E14" s="53" t="s">
        <v>33</v>
      </c>
      <c r="F14" s="53" t="s">
        <v>34</v>
      </c>
      <c r="G14" s="53" t="s">
        <v>14</v>
      </c>
      <c r="H14" s="53" t="s">
        <v>174</v>
      </c>
    </row>
    <row r="15" spans="1:8" ht="11.25">
      <c r="A15" s="53">
        <v>14</v>
      </c>
      <c r="B15" s="53" t="s">
        <v>7</v>
      </c>
      <c r="C15" s="53" t="s">
        <v>7</v>
      </c>
      <c r="D15" s="53" t="s">
        <v>8</v>
      </c>
      <c r="E15" s="53" t="s">
        <v>35</v>
      </c>
      <c r="F15" s="53" t="s">
        <v>36</v>
      </c>
      <c r="G15" s="53" t="s">
        <v>14</v>
      </c>
      <c r="H15" s="53" t="s">
        <v>531</v>
      </c>
    </row>
    <row r="16" spans="1:8" ht="11.25">
      <c r="A16" s="53">
        <v>15</v>
      </c>
      <c r="B16" s="53" t="s">
        <v>7</v>
      </c>
      <c r="C16" s="53" t="s">
        <v>7</v>
      </c>
      <c r="D16" s="53" t="s">
        <v>8</v>
      </c>
      <c r="E16" s="53" t="s">
        <v>37</v>
      </c>
      <c r="F16" s="53" t="s">
        <v>38</v>
      </c>
      <c r="G16" s="53" t="s">
        <v>14</v>
      </c>
      <c r="H16" s="53" t="s">
        <v>530</v>
      </c>
    </row>
    <row r="17" spans="1:8" ht="11.25">
      <c r="A17" s="53">
        <v>16</v>
      </c>
      <c r="B17" s="53" t="s">
        <v>39</v>
      </c>
      <c r="C17" s="53" t="s">
        <v>39</v>
      </c>
      <c r="D17" s="53" t="s">
        <v>40</v>
      </c>
      <c r="E17" s="53" t="s">
        <v>41</v>
      </c>
      <c r="F17" s="53" t="s">
        <v>42</v>
      </c>
      <c r="G17" s="53" t="s">
        <v>14</v>
      </c>
      <c r="H17" s="53" t="s">
        <v>530</v>
      </c>
    </row>
    <row r="18" spans="1:8" ht="11.25">
      <c r="A18" s="53">
        <v>17</v>
      </c>
      <c r="B18" s="53" t="s">
        <v>43</v>
      </c>
      <c r="C18" s="53" t="s">
        <v>44</v>
      </c>
      <c r="D18" s="53" t="s">
        <v>45</v>
      </c>
      <c r="E18" s="53" t="s">
        <v>46</v>
      </c>
      <c r="F18" s="53" t="s">
        <v>47</v>
      </c>
      <c r="G18" s="53" t="s">
        <v>48</v>
      </c>
      <c r="H18" s="53" t="s">
        <v>173</v>
      </c>
    </row>
    <row r="19" spans="1:8" ht="11.25">
      <c r="A19" s="53">
        <v>18</v>
      </c>
      <c r="B19" s="53" t="s">
        <v>49</v>
      </c>
      <c r="C19" s="53" t="s">
        <v>51</v>
      </c>
      <c r="D19" s="53" t="s">
        <v>52</v>
      </c>
      <c r="E19" s="53" t="s">
        <v>532</v>
      </c>
      <c r="F19" s="53" t="s">
        <v>53</v>
      </c>
      <c r="G19" s="53" t="s">
        <v>54</v>
      </c>
      <c r="H19" s="53" t="s">
        <v>531</v>
      </c>
    </row>
    <row r="20" spans="1:8" ht="11.25">
      <c r="A20" s="53">
        <v>19</v>
      </c>
      <c r="B20" s="53" t="s">
        <v>55</v>
      </c>
      <c r="C20" s="53" t="s">
        <v>56</v>
      </c>
      <c r="D20" s="53" t="s">
        <v>57</v>
      </c>
      <c r="E20" s="53" t="s">
        <v>58</v>
      </c>
      <c r="F20" s="53" t="s">
        <v>59</v>
      </c>
      <c r="G20" s="53" t="s">
        <v>60</v>
      </c>
      <c r="H20" s="53" t="s">
        <v>173</v>
      </c>
    </row>
    <row r="21" spans="1:8" ht="11.25">
      <c r="A21" s="53">
        <v>20</v>
      </c>
      <c r="B21" s="53" t="s">
        <v>61</v>
      </c>
      <c r="C21" s="53" t="s">
        <v>63</v>
      </c>
      <c r="D21" s="53" t="s">
        <v>64</v>
      </c>
      <c r="E21" s="53" t="s">
        <v>65</v>
      </c>
      <c r="F21" s="53" t="s">
        <v>66</v>
      </c>
      <c r="G21" s="53" t="s">
        <v>32</v>
      </c>
      <c r="H21" s="53" t="s">
        <v>530</v>
      </c>
    </row>
    <row r="22" spans="1:8" ht="11.25">
      <c r="A22" s="53">
        <v>21</v>
      </c>
      <c r="B22" s="53" t="s">
        <v>61</v>
      </c>
      <c r="C22" s="53" t="s">
        <v>67</v>
      </c>
      <c r="D22" s="53" t="s">
        <v>68</v>
      </c>
      <c r="E22" s="53" t="s">
        <v>69</v>
      </c>
      <c r="F22" s="53" t="s">
        <v>70</v>
      </c>
      <c r="G22" s="53" t="s">
        <v>32</v>
      </c>
      <c r="H22" s="53" t="s">
        <v>530</v>
      </c>
    </row>
    <row r="23" spans="1:8" ht="11.25">
      <c r="A23" s="53">
        <v>22</v>
      </c>
      <c r="B23" s="53" t="s">
        <v>61</v>
      </c>
      <c r="C23" s="53" t="s">
        <v>67</v>
      </c>
      <c r="D23" s="53" t="s">
        <v>68</v>
      </c>
      <c r="E23" s="53" t="s">
        <v>69</v>
      </c>
      <c r="F23" s="53" t="s">
        <v>70</v>
      </c>
      <c r="G23" s="53" t="s">
        <v>32</v>
      </c>
      <c r="H23" s="53" t="s">
        <v>531</v>
      </c>
    </row>
    <row r="24" spans="1:8" ht="11.25">
      <c r="A24" s="53">
        <v>23</v>
      </c>
      <c r="B24" s="53" t="s">
        <v>61</v>
      </c>
      <c r="C24" s="53" t="s">
        <v>67</v>
      </c>
      <c r="D24" s="53" t="s">
        <v>68</v>
      </c>
      <c r="E24" s="53" t="s">
        <v>71</v>
      </c>
      <c r="F24" s="53" t="s">
        <v>72</v>
      </c>
      <c r="G24" s="53" t="s">
        <v>32</v>
      </c>
      <c r="H24" s="53" t="s">
        <v>530</v>
      </c>
    </row>
    <row r="25" spans="1:8" ht="11.25">
      <c r="A25" s="53">
        <v>24</v>
      </c>
      <c r="B25" s="53" t="s">
        <v>61</v>
      </c>
      <c r="C25" s="53" t="s">
        <v>67</v>
      </c>
      <c r="D25" s="53" t="s">
        <v>68</v>
      </c>
      <c r="E25" s="53" t="s">
        <v>73</v>
      </c>
      <c r="F25" s="53" t="s">
        <v>74</v>
      </c>
      <c r="G25" s="53" t="s">
        <v>32</v>
      </c>
      <c r="H25" s="53" t="s">
        <v>530</v>
      </c>
    </row>
    <row r="26" spans="1:8" ht="11.25">
      <c r="A26" s="53">
        <v>25</v>
      </c>
      <c r="B26" s="53" t="s">
        <v>61</v>
      </c>
      <c r="C26" s="53" t="s">
        <v>67</v>
      </c>
      <c r="D26" s="53" t="s">
        <v>68</v>
      </c>
      <c r="E26" s="53" t="s">
        <v>75</v>
      </c>
      <c r="F26" s="53" t="s">
        <v>76</v>
      </c>
      <c r="G26" s="53" t="s">
        <v>32</v>
      </c>
      <c r="H26" s="53" t="s">
        <v>530</v>
      </c>
    </row>
    <row r="27" spans="1:8" ht="11.25">
      <c r="A27" s="53">
        <v>26</v>
      </c>
      <c r="B27" s="53" t="s">
        <v>77</v>
      </c>
      <c r="C27" s="53" t="s">
        <v>79</v>
      </c>
      <c r="D27" s="53" t="s">
        <v>80</v>
      </c>
      <c r="E27" s="53" t="s">
        <v>81</v>
      </c>
      <c r="F27" s="53" t="s">
        <v>82</v>
      </c>
      <c r="G27" s="53" t="s">
        <v>83</v>
      </c>
      <c r="H27" s="53" t="s">
        <v>530</v>
      </c>
    </row>
    <row r="28" spans="1:8" ht="11.25">
      <c r="A28" s="53">
        <v>27</v>
      </c>
      <c r="B28" s="53" t="s">
        <v>77</v>
      </c>
      <c r="C28" s="53" t="s">
        <v>79</v>
      </c>
      <c r="D28" s="53" t="s">
        <v>80</v>
      </c>
      <c r="E28" s="53" t="s">
        <v>329</v>
      </c>
      <c r="F28" s="53" t="s">
        <v>84</v>
      </c>
      <c r="G28" s="53" t="s">
        <v>83</v>
      </c>
      <c r="H28" s="53" t="s">
        <v>531</v>
      </c>
    </row>
    <row r="29" spans="1:8" ht="11.25">
      <c r="A29" s="53">
        <v>28</v>
      </c>
      <c r="B29" s="53" t="s">
        <v>77</v>
      </c>
      <c r="C29" s="53" t="s">
        <v>79</v>
      </c>
      <c r="D29" s="53" t="s">
        <v>80</v>
      </c>
      <c r="E29" s="53" t="s">
        <v>329</v>
      </c>
      <c r="F29" s="53" t="s">
        <v>84</v>
      </c>
      <c r="G29" s="53" t="s">
        <v>83</v>
      </c>
      <c r="H29" s="53" t="s">
        <v>530</v>
      </c>
    </row>
    <row r="30" spans="1:8" ht="11.25">
      <c r="A30" s="53">
        <v>29</v>
      </c>
      <c r="B30" s="53" t="s">
        <v>77</v>
      </c>
      <c r="C30" s="53" t="s">
        <v>79</v>
      </c>
      <c r="D30" s="53" t="s">
        <v>80</v>
      </c>
      <c r="E30" s="53" t="s">
        <v>85</v>
      </c>
      <c r="F30" s="53" t="s">
        <v>86</v>
      </c>
      <c r="G30" s="53" t="s">
        <v>83</v>
      </c>
      <c r="H30" s="53" t="s">
        <v>531</v>
      </c>
    </row>
    <row r="31" spans="1:8" ht="11.25">
      <c r="A31" s="53">
        <v>30</v>
      </c>
      <c r="B31" s="53" t="s">
        <v>87</v>
      </c>
      <c r="C31" s="53" t="s">
        <v>89</v>
      </c>
      <c r="D31" s="53" t="s">
        <v>90</v>
      </c>
      <c r="E31" s="53" t="s">
        <v>91</v>
      </c>
      <c r="F31" s="53" t="s">
        <v>92</v>
      </c>
      <c r="G31" s="53" t="s">
        <v>93</v>
      </c>
      <c r="H31" s="53" t="s">
        <v>531</v>
      </c>
    </row>
    <row r="32" spans="1:8" ht="11.25">
      <c r="A32" s="53">
        <v>31</v>
      </c>
      <c r="B32" s="53" t="s">
        <v>87</v>
      </c>
      <c r="C32" s="53" t="s">
        <v>94</v>
      </c>
      <c r="D32" s="53" t="s">
        <v>95</v>
      </c>
      <c r="E32" s="53" t="s">
        <v>96</v>
      </c>
      <c r="F32" s="53" t="s">
        <v>97</v>
      </c>
      <c r="G32" s="53" t="s">
        <v>93</v>
      </c>
      <c r="H32" s="53" t="s">
        <v>531</v>
      </c>
    </row>
    <row r="33" spans="1:8" ht="11.25">
      <c r="A33" s="53">
        <v>32</v>
      </c>
      <c r="B33" s="53" t="s">
        <v>87</v>
      </c>
      <c r="C33" s="53" t="s">
        <v>94</v>
      </c>
      <c r="D33" s="53" t="s">
        <v>95</v>
      </c>
      <c r="E33" s="53" t="s">
        <v>98</v>
      </c>
      <c r="F33" s="53" t="s">
        <v>99</v>
      </c>
      <c r="G33" s="53" t="s">
        <v>93</v>
      </c>
      <c r="H33" s="53" t="s">
        <v>530</v>
      </c>
    </row>
    <row r="34" spans="1:8" ht="11.25">
      <c r="A34" s="53">
        <v>33</v>
      </c>
      <c r="B34" s="53" t="s">
        <v>100</v>
      </c>
      <c r="C34" s="53" t="s">
        <v>102</v>
      </c>
      <c r="D34" s="53" t="s">
        <v>103</v>
      </c>
      <c r="E34" s="53" t="s">
        <v>104</v>
      </c>
      <c r="F34" s="53" t="s">
        <v>105</v>
      </c>
      <c r="G34" s="53" t="s">
        <v>106</v>
      </c>
      <c r="H34" s="53" t="s">
        <v>530</v>
      </c>
    </row>
    <row r="35" spans="1:8" ht="11.25">
      <c r="A35" s="53">
        <v>34</v>
      </c>
      <c r="B35" s="53" t="s">
        <v>100</v>
      </c>
      <c r="C35" s="53" t="s">
        <v>102</v>
      </c>
      <c r="D35" s="53" t="s">
        <v>103</v>
      </c>
      <c r="E35" s="53" t="s">
        <v>104</v>
      </c>
      <c r="F35" s="53" t="s">
        <v>105</v>
      </c>
      <c r="G35" s="53" t="s">
        <v>106</v>
      </c>
      <c r="H35" s="53" t="s">
        <v>531</v>
      </c>
    </row>
    <row r="36" spans="1:8" ht="11.25">
      <c r="A36" s="53">
        <v>35</v>
      </c>
      <c r="B36" s="53" t="s">
        <v>107</v>
      </c>
      <c r="C36" s="53" t="s">
        <v>109</v>
      </c>
      <c r="D36" s="53" t="s">
        <v>110</v>
      </c>
      <c r="E36" s="53" t="s">
        <v>529</v>
      </c>
      <c r="F36" s="53" t="s">
        <v>111</v>
      </c>
      <c r="G36" s="53" t="s">
        <v>112</v>
      </c>
      <c r="H36" s="53" t="s">
        <v>531</v>
      </c>
    </row>
    <row r="37" spans="1:8" ht="11.25">
      <c r="A37" s="53">
        <v>36</v>
      </c>
      <c r="B37" s="53" t="s">
        <v>107</v>
      </c>
      <c r="C37" s="53" t="s">
        <v>109</v>
      </c>
      <c r="D37" s="53" t="s">
        <v>110</v>
      </c>
      <c r="E37" s="53" t="s">
        <v>529</v>
      </c>
      <c r="F37" s="53" t="s">
        <v>111</v>
      </c>
      <c r="G37" s="53" t="s">
        <v>112</v>
      </c>
      <c r="H37" s="53" t="s">
        <v>530</v>
      </c>
    </row>
    <row r="38" spans="1:8" ht="11.25">
      <c r="A38" s="53">
        <v>37</v>
      </c>
      <c r="B38" s="53" t="s">
        <v>113</v>
      </c>
      <c r="C38" s="53" t="s">
        <v>115</v>
      </c>
      <c r="D38" s="53" t="s">
        <v>116</v>
      </c>
      <c r="E38" s="53" t="s">
        <v>117</v>
      </c>
      <c r="F38" s="53" t="s">
        <v>118</v>
      </c>
      <c r="G38" s="53" t="s">
        <v>119</v>
      </c>
      <c r="H38" s="53" t="s">
        <v>530</v>
      </c>
    </row>
    <row r="39" spans="1:8" ht="11.25">
      <c r="A39" s="53">
        <v>38</v>
      </c>
      <c r="B39" s="53" t="s">
        <v>113</v>
      </c>
      <c r="C39" s="53" t="s">
        <v>115</v>
      </c>
      <c r="D39" s="53" t="s">
        <v>116</v>
      </c>
      <c r="E39" s="53" t="s">
        <v>117</v>
      </c>
      <c r="F39" s="53" t="s">
        <v>118</v>
      </c>
      <c r="G39" s="53" t="s">
        <v>119</v>
      </c>
      <c r="H39" s="53" t="s">
        <v>531</v>
      </c>
    </row>
    <row r="40" spans="1:8" ht="11.25">
      <c r="A40" s="53">
        <v>39</v>
      </c>
      <c r="B40" s="53" t="s">
        <v>120</v>
      </c>
      <c r="C40" s="53" t="s">
        <v>122</v>
      </c>
      <c r="D40" s="53" t="s">
        <v>123</v>
      </c>
      <c r="E40" s="53" t="s">
        <v>124</v>
      </c>
      <c r="F40" s="53" t="s">
        <v>125</v>
      </c>
      <c r="G40" s="53" t="s">
        <v>126</v>
      </c>
      <c r="H40" s="53" t="s">
        <v>530</v>
      </c>
    </row>
    <row r="41" spans="1:8" ht="11.25">
      <c r="A41" s="53">
        <v>40</v>
      </c>
      <c r="B41" s="53" t="s">
        <v>120</v>
      </c>
      <c r="C41" s="53" t="s">
        <v>122</v>
      </c>
      <c r="D41" s="53" t="s">
        <v>123</v>
      </c>
      <c r="E41" s="53" t="s">
        <v>124</v>
      </c>
      <c r="F41" s="53" t="s">
        <v>125</v>
      </c>
      <c r="G41" s="53" t="s">
        <v>126</v>
      </c>
      <c r="H41" s="53" t="s">
        <v>531</v>
      </c>
    </row>
    <row r="42" spans="1:8" ht="11.25">
      <c r="A42" s="53">
        <v>41</v>
      </c>
      <c r="B42" s="53" t="s">
        <v>127</v>
      </c>
      <c r="C42" s="53" t="s">
        <v>129</v>
      </c>
      <c r="D42" s="53" t="s">
        <v>130</v>
      </c>
      <c r="E42" s="53" t="s">
        <v>131</v>
      </c>
      <c r="F42" s="53" t="s">
        <v>132</v>
      </c>
      <c r="G42" s="53" t="s">
        <v>133</v>
      </c>
      <c r="H42" s="53" t="s">
        <v>530</v>
      </c>
    </row>
    <row r="43" spans="1:8" ht="11.25">
      <c r="A43" s="53">
        <v>42</v>
      </c>
      <c r="B43" s="53" t="s">
        <v>127</v>
      </c>
      <c r="C43" s="53" t="s">
        <v>134</v>
      </c>
      <c r="D43" s="53" t="s">
        <v>135</v>
      </c>
      <c r="E43" s="53" t="s">
        <v>136</v>
      </c>
      <c r="F43" s="53" t="s">
        <v>137</v>
      </c>
      <c r="G43" s="53" t="s">
        <v>133</v>
      </c>
      <c r="H43" s="53" t="s">
        <v>530</v>
      </c>
    </row>
    <row r="44" spans="1:8" ht="11.25">
      <c r="A44" s="53">
        <v>43</v>
      </c>
      <c r="B44" s="53" t="s">
        <v>127</v>
      </c>
      <c r="C44" s="53" t="s">
        <v>134</v>
      </c>
      <c r="D44" s="53" t="s">
        <v>135</v>
      </c>
      <c r="E44" s="53" t="s">
        <v>136</v>
      </c>
      <c r="F44" s="53" t="s">
        <v>137</v>
      </c>
      <c r="G44" s="53" t="s">
        <v>133</v>
      </c>
      <c r="H44" s="53" t="s">
        <v>531</v>
      </c>
    </row>
    <row r="45" spans="1:8" ht="11.25">
      <c r="A45" s="53">
        <v>44</v>
      </c>
      <c r="B45" s="53" t="s">
        <v>127</v>
      </c>
      <c r="C45" s="53" t="s">
        <v>138</v>
      </c>
      <c r="D45" s="53" t="s">
        <v>139</v>
      </c>
      <c r="E45" s="53" t="s">
        <v>140</v>
      </c>
      <c r="F45" s="53" t="s">
        <v>141</v>
      </c>
      <c r="G45" s="53" t="s">
        <v>133</v>
      </c>
      <c r="H45" s="53" t="s">
        <v>531</v>
      </c>
    </row>
    <row r="46" spans="1:8" ht="11.25">
      <c r="A46" s="53">
        <v>45</v>
      </c>
      <c r="B46" s="53" t="s">
        <v>142</v>
      </c>
      <c r="C46" s="53" t="s">
        <v>144</v>
      </c>
      <c r="D46" s="53" t="s">
        <v>145</v>
      </c>
      <c r="E46" s="53" t="s">
        <v>664</v>
      </c>
      <c r="F46" s="53" t="s">
        <v>146</v>
      </c>
      <c r="G46" s="53" t="s">
        <v>14</v>
      </c>
      <c r="H46" s="53" t="s">
        <v>530</v>
      </c>
    </row>
    <row r="47" spans="1:8" ht="11.25">
      <c r="A47" s="53">
        <v>46</v>
      </c>
      <c r="B47" s="53" t="s">
        <v>142</v>
      </c>
      <c r="C47" s="53" t="s">
        <v>144</v>
      </c>
      <c r="D47" s="53" t="s">
        <v>145</v>
      </c>
      <c r="E47" s="53" t="s">
        <v>147</v>
      </c>
      <c r="F47" s="53" t="s">
        <v>148</v>
      </c>
      <c r="G47" s="53" t="s">
        <v>149</v>
      </c>
      <c r="H47" s="53" t="s">
        <v>531</v>
      </c>
    </row>
    <row r="48" spans="1:8" ht="11.25">
      <c r="A48" s="53">
        <v>47</v>
      </c>
      <c r="B48" s="53" t="s">
        <v>142</v>
      </c>
      <c r="C48" s="53" t="s">
        <v>150</v>
      </c>
      <c r="D48" s="53" t="s">
        <v>151</v>
      </c>
      <c r="E48" s="53" t="s">
        <v>152</v>
      </c>
      <c r="F48" s="53" t="s">
        <v>153</v>
      </c>
      <c r="G48" s="53" t="s">
        <v>14</v>
      </c>
      <c r="H48" s="53" t="s">
        <v>531</v>
      </c>
    </row>
    <row r="49" spans="1:8" ht="11.25">
      <c r="A49" s="53">
        <v>48</v>
      </c>
      <c r="B49" s="53" t="s">
        <v>142</v>
      </c>
      <c r="C49" s="53" t="s">
        <v>150</v>
      </c>
      <c r="D49" s="53" t="s">
        <v>151</v>
      </c>
      <c r="E49" s="53" t="s">
        <v>152</v>
      </c>
      <c r="F49" s="53" t="s">
        <v>153</v>
      </c>
      <c r="G49" s="53" t="s">
        <v>14</v>
      </c>
      <c r="H49" s="53" t="s">
        <v>530</v>
      </c>
    </row>
    <row r="50" spans="1:8" ht="11.25">
      <c r="A50" s="53">
        <v>49</v>
      </c>
      <c r="B50" s="53" t="s">
        <v>142</v>
      </c>
      <c r="C50" s="53" t="s">
        <v>150</v>
      </c>
      <c r="D50" s="53" t="s">
        <v>151</v>
      </c>
      <c r="E50" s="53" t="s">
        <v>154</v>
      </c>
      <c r="F50" s="53" t="s">
        <v>155</v>
      </c>
      <c r="G50" s="53" t="s">
        <v>14</v>
      </c>
      <c r="H50" s="53" t="s">
        <v>530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612</v>
      </c>
      <c r="B1" s="48" t="s">
        <v>611</v>
      </c>
      <c r="C1" s="48" t="s">
        <v>624</v>
      </c>
    </row>
    <row r="2" spans="1:5" ht="11.25">
      <c r="A2" s="48" t="s">
        <v>7</v>
      </c>
      <c r="B2" s="48" t="s">
        <v>7</v>
      </c>
      <c r="C2" s="48" t="s">
        <v>8</v>
      </c>
      <c r="D2" s="48" t="s">
        <v>7</v>
      </c>
      <c r="E2" s="48" t="s">
        <v>536</v>
      </c>
    </row>
    <row r="3" spans="1:5" ht="11.25">
      <c r="A3" s="48" t="s">
        <v>49</v>
      </c>
      <c r="B3" s="48" t="s">
        <v>49</v>
      </c>
      <c r="C3" s="48" t="s">
        <v>50</v>
      </c>
      <c r="D3" s="48" t="s">
        <v>49</v>
      </c>
      <c r="E3" s="48" t="s">
        <v>220</v>
      </c>
    </row>
    <row r="4" spans="1:5" ht="11.25">
      <c r="A4" s="48" t="s">
        <v>49</v>
      </c>
      <c r="B4" s="48" t="s">
        <v>51</v>
      </c>
      <c r="C4" s="48" t="s">
        <v>52</v>
      </c>
      <c r="D4" s="48" t="s">
        <v>61</v>
      </c>
      <c r="E4" s="48" t="s">
        <v>221</v>
      </c>
    </row>
    <row r="5" spans="1:5" ht="11.25">
      <c r="A5" s="48" t="s">
        <v>61</v>
      </c>
      <c r="B5" s="48" t="s">
        <v>157</v>
      </c>
      <c r="C5" s="48" t="s">
        <v>158</v>
      </c>
      <c r="D5" s="48" t="s">
        <v>77</v>
      </c>
      <c r="E5" s="48" t="s">
        <v>222</v>
      </c>
    </row>
    <row r="6" spans="1:5" ht="11.25">
      <c r="A6" s="48" t="s">
        <v>61</v>
      </c>
      <c r="B6" s="48" t="s">
        <v>63</v>
      </c>
      <c r="C6" s="48" t="s">
        <v>64</v>
      </c>
      <c r="D6" s="48" t="s">
        <v>87</v>
      </c>
      <c r="E6" s="48" t="s">
        <v>223</v>
      </c>
    </row>
    <row r="7" spans="1:5" ht="11.25">
      <c r="A7" s="48" t="s">
        <v>61</v>
      </c>
      <c r="B7" s="48" t="s">
        <v>61</v>
      </c>
      <c r="C7" s="48" t="s">
        <v>62</v>
      </c>
      <c r="D7" s="48" t="s">
        <v>100</v>
      </c>
      <c r="E7" s="48" t="s">
        <v>224</v>
      </c>
    </row>
    <row r="8" spans="1:5" ht="11.25">
      <c r="A8" s="48" t="s">
        <v>61</v>
      </c>
      <c r="B8" s="48" t="s">
        <v>67</v>
      </c>
      <c r="C8" s="48" t="s">
        <v>68</v>
      </c>
      <c r="D8" s="48" t="s">
        <v>107</v>
      </c>
      <c r="E8" s="48" t="s">
        <v>225</v>
      </c>
    </row>
    <row r="9" spans="1:5" ht="11.25">
      <c r="A9" s="48" t="s">
        <v>77</v>
      </c>
      <c r="B9" s="48" t="s">
        <v>77</v>
      </c>
      <c r="C9" s="48" t="s">
        <v>78</v>
      </c>
      <c r="D9" s="48" t="s">
        <v>113</v>
      </c>
      <c r="E9" s="48" t="s">
        <v>226</v>
      </c>
    </row>
    <row r="10" spans="1:5" ht="11.25">
      <c r="A10" s="48" t="s">
        <v>77</v>
      </c>
      <c r="B10" s="48" t="s">
        <v>79</v>
      </c>
      <c r="C10" s="48" t="s">
        <v>80</v>
      </c>
      <c r="D10" s="48" t="s">
        <v>120</v>
      </c>
      <c r="E10" s="48" t="s">
        <v>227</v>
      </c>
    </row>
    <row r="11" spans="1:5" ht="11.25">
      <c r="A11" s="48" t="s">
        <v>87</v>
      </c>
      <c r="B11" s="48" t="s">
        <v>89</v>
      </c>
      <c r="C11" s="48" t="s">
        <v>90</v>
      </c>
      <c r="D11" s="48" t="s">
        <v>127</v>
      </c>
      <c r="E11" s="48" t="s">
        <v>228</v>
      </c>
    </row>
    <row r="12" spans="1:5" ht="11.25">
      <c r="A12" s="48" t="s">
        <v>87</v>
      </c>
      <c r="B12" s="48" t="s">
        <v>159</v>
      </c>
      <c r="C12" s="48" t="s">
        <v>160</v>
      </c>
      <c r="D12" s="48" t="s">
        <v>142</v>
      </c>
      <c r="E12" s="48" t="s">
        <v>229</v>
      </c>
    </row>
    <row r="13" spans="1:3" ht="11.25">
      <c r="A13" s="48" t="s">
        <v>87</v>
      </c>
      <c r="B13" s="48" t="s">
        <v>87</v>
      </c>
      <c r="C13" s="48" t="s">
        <v>88</v>
      </c>
    </row>
    <row r="14" spans="1:3" ht="11.25">
      <c r="A14" s="48" t="s">
        <v>87</v>
      </c>
      <c r="B14" s="48" t="s">
        <v>94</v>
      </c>
      <c r="C14" s="48" t="s">
        <v>95</v>
      </c>
    </row>
    <row r="15" spans="1:3" ht="11.25">
      <c r="A15" s="48" t="s">
        <v>100</v>
      </c>
      <c r="B15" s="48" t="s">
        <v>102</v>
      </c>
      <c r="C15" s="48" t="s">
        <v>103</v>
      </c>
    </row>
    <row r="16" spans="1:3" ht="11.25">
      <c r="A16" s="48" t="s">
        <v>100</v>
      </c>
      <c r="B16" s="48" t="s">
        <v>161</v>
      </c>
      <c r="C16" s="48" t="s">
        <v>162</v>
      </c>
    </row>
    <row r="17" spans="1:3" ht="11.25">
      <c r="A17" s="48" t="s">
        <v>100</v>
      </c>
      <c r="B17" s="48" t="s">
        <v>100</v>
      </c>
      <c r="C17" s="48" t="s">
        <v>101</v>
      </c>
    </row>
    <row r="18" spans="1:3" ht="11.25">
      <c r="A18" s="48" t="s">
        <v>100</v>
      </c>
      <c r="B18" s="48" t="s">
        <v>163</v>
      </c>
      <c r="C18" s="48" t="s">
        <v>164</v>
      </c>
    </row>
    <row r="19" spans="1:3" ht="11.25">
      <c r="A19" s="48" t="s">
        <v>100</v>
      </c>
      <c r="B19" s="48" t="s">
        <v>165</v>
      </c>
      <c r="C19" s="48" t="s">
        <v>166</v>
      </c>
    </row>
    <row r="20" spans="1:3" ht="11.25">
      <c r="A20" s="48" t="s">
        <v>107</v>
      </c>
      <c r="B20" s="48" t="s">
        <v>107</v>
      </c>
      <c r="C20" s="48" t="s">
        <v>108</v>
      </c>
    </row>
    <row r="21" spans="1:3" ht="11.25">
      <c r="A21" s="48" t="s">
        <v>107</v>
      </c>
      <c r="B21" s="48" t="s">
        <v>109</v>
      </c>
      <c r="C21" s="48" t="s">
        <v>110</v>
      </c>
    </row>
    <row r="22" spans="1:3" ht="11.25">
      <c r="A22" s="48" t="s">
        <v>113</v>
      </c>
      <c r="B22" s="48" t="s">
        <v>113</v>
      </c>
      <c r="C22" s="48" t="s">
        <v>114</v>
      </c>
    </row>
    <row r="23" spans="1:3" ht="11.25">
      <c r="A23" s="48" t="s">
        <v>113</v>
      </c>
      <c r="B23" s="48" t="s">
        <v>115</v>
      </c>
      <c r="C23" s="48" t="s">
        <v>116</v>
      </c>
    </row>
    <row r="24" spans="1:3" ht="11.25">
      <c r="A24" s="48" t="s">
        <v>120</v>
      </c>
      <c r="B24" s="48" t="s">
        <v>120</v>
      </c>
      <c r="C24" s="48" t="s">
        <v>121</v>
      </c>
    </row>
    <row r="25" spans="1:3" ht="11.25">
      <c r="A25" s="48" t="s">
        <v>120</v>
      </c>
      <c r="B25" s="48" t="s">
        <v>122</v>
      </c>
      <c r="C25" s="48" t="s">
        <v>123</v>
      </c>
    </row>
    <row r="26" spans="1:3" ht="11.25">
      <c r="A26" s="48" t="s">
        <v>127</v>
      </c>
      <c r="B26" s="48" t="s">
        <v>129</v>
      </c>
      <c r="C26" s="48" t="s">
        <v>130</v>
      </c>
    </row>
    <row r="27" spans="1:3" ht="11.25">
      <c r="A27" s="48" t="s">
        <v>127</v>
      </c>
      <c r="B27" s="48" t="s">
        <v>134</v>
      </c>
      <c r="C27" s="48" t="s">
        <v>135</v>
      </c>
    </row>
    <row r="28" spans="1:3" ht="11.25">
      <c r="A28" s="48" t="s">
        <v>127</v>
      </c>
      <c r="B28" s="48" t="s">
        <v>127</v>
      </c>
      <c r="C28" s="48" t="s">
        <v>128</v>
      </c>
    </row>
    <row r="29" spans="1:3" ht="11.25">
      <c r="A29" s="48" t="s">
        <v>127</v>
      </c>
      <c r="B29" s="48" t="s">
        <v>138</v>
      </c>
      <c r="C29" s="48" t="s">
        <v>139</v>
      </c>
    </row>
    <row r="30" spans="1:3" ht="11.25">
      <c r="A30" s="48" t="s">
        <v>142</v>
      </c>
      <c r="B30" s="48" t="s">
        <v>167</v>
      </c>
      <c r="C30" s="48" t="s">
        <v>168</v>
      </c>
    </row>
    <row r="31" spans="1:3" ht="11.25">
      <c r="A31" s="48" t="s">
        <v>142</v>
      </c>
      <c r="B31" s="48" t="s">
        <v>144</v>
      </c>
      <c r="C31" s="48" t="s">
        <v>145</v>
      </c>
    </row>
    <row r="32" spans="1:3" ht="11.25">
      <c r="A32" s="48" t="s">
        <v>142</v>
      </c>
      <c r="B32" s="48" t="s">
        <v>142</v>
      </c>
      <c r="C32" s="48" t="s">
        <v>143</v>
      </c>
    </row>
    <row r="33" spans="1:3" ht="11.25">
      <c r="A33" s="48" t="s">
        <v>142</v>
      </c>
      <c r="B33" s="48" t="s">
        <v>150</v>
      </c>
      <c r="C33" s="48" t="s">
        <v>151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2">
      <selection activeCell="G36" sqref="G36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40.7109375" style="157" customWidth="1"/>
    <col min="8" max="8" width="32.71093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Республика Алтай</v>
      </c>
      <c r="B1" s="109">
        <f>IF(god="","Не определено",god)</f>
        <v>2011</v>
      </c>
      <c r="C1" s="110" t="str">
        <f>org&amp;"_INN:"&amp;inn&amp;"_KPP:"&amp;kpp</f>
        <v>МУП "Водоканал" администрации МО "Майминский район"_INN:0408015300_KPP:040801001</v>
      </c>
      <c r="G1" s="111"/>
    </row>
    <row r="2" spans="1:7" s="110" customFormat="1" ht="11.25" customHeight="1">
      <c r="A2" s="108" t="str">
        <f>IF(org="","Не определено",org)</f>
        <v>МУП "Водоканал" администрации МО "Майминский район"</v>
      </c>
      <c r="B2" s="109" t="str">
        <f>IF(inn="","Не определено",inn)</f>
        <v>0408015300</v>
      </c>
      <c r="G2" s="111"/>
    </row>
    <row r="3" spans="1:9" ht="12.75" customHeight="1" thickBot="1">
      <c r="A3" s="108" t="str">
        <f>IF(mo="","Не определено",mo)</f>
        <v>Майминское</v>
      </c>
      <c r="B3" s="109" t="str">
        <f>IF(oktmo="","Не определено",oktmo)</f>
        <v>84615430</v>
      </c>
      <c r="D3" s="112"/>
      <c r="E3" s="113"/>
      <c r="F3" s="114"/>
      <c r="G3" s="406" t="str">
        <f>version</f>
        <v>Версия 4.0</v>
      </c>
      <c r="H3" s="406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040801001</v>
      </c>
      <c r="D4" s="117"/>
      <c r="E4" s="407" t="s">
        <v>4</v>
      </c>
      <c r="F4" s="408"/>
      <c r="G4" s="409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410" t="s">
        <v>337</v>
      </c>
      <c r="F6" s="411"/>
      <c r="G6" s="121"/>
      <c r="H6" s="122" t="s">
        <v>340</v>
      </c>
      <c r="I6" s="119"/>
    </row>
    <row r="7" spans="1:9" ht="24.75" customHeight="1" thickBot="1">
      <c r="A7" s="123"/>
      <c r="D7" s="117"/>
      <c r="E7" s="412" t="str">
        <f>region_name</f>
        <v>Республика Алтай</v>
      </c>
      <c r="F7" s="413"/>
      <c r="G7" s="120"/>
      <c r="H7" s="124" t="s">
        <v>665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58" t="s">
        <v>371</v>
      </c>
      <c r="F9" s="129">
        <v>2011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341</v>
      </c>
      <c r="B11" s="109" t="s">
        <v>542</v>
      </c>
      <c r="D11" s="125"/>
      <c r="E11" s="158" t="s">
        <v>342</v>
      </c>
      <c r="F11" s="133" t="s">
        <v>539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59" t="s">
        <v>666</v>
      </c>
      <c r="F13" s="400" t="s">
        <v>69</v>
      </c>
      <c r="G13" s="401"/>
      <c r="H13" s="139" t="s">
        <v>156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59" t="s">
        <v>343</v>
      </c>
      <c r="F15" s="402"/>
      <c r="G15" s="403"/>
      <c r="H15" s="132" t="s">
        <v>344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0" t="s">
        <v>669</v>
      </c>
      <c r="F17" s="137" t="s">
        <v>70</v>
      </c>
      <c r="G17" s="128"/>
      <c r="H17" s="354" t="s">
        <v>660</v>
      </c>
      <c r="I17" s="119"/>
    </row>
    <row r="18" spans="4:9" ht="19.5" customHeight="1" thickBot="1">
      <c r="D18" s="125"/>
      <c r="E18" s="161" t="s">
        <v>670</v>
      </c>
      <c r="F18" s="138" t="s">
        <v>32</v>
      </c>
      <c r="G18" s="139"/>
      <c r="H18" s="337" t="s">
        <v>539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29.25" customHeight="1" thickBot="1">
      <c r="D20" s="125"/>
      <c r="E20" s="333" t="s">
        <v>345</v>
      </c>
      <c r="F20" s="387" t="s">
        <v>531</v>
      </c>
      <c r="G20" s="388"/>
      <c r="H20" s="132"/>
      <c r="I20" s="119"/>
    </row>
    <row r="21" spans="4:9" ht="26.25" customHeight="1" thickBot="1">
      <c r="D21" s="125"/>
      <c r="E21" s="158" t="s">
        <v>658</v>
      </c>
      <c r="F21" s="404"/>
      <c r="G21" s="405"/>
      <c r="H21" s="132"/>
      <c r="I21" s="119"/>
    </row>
    <row r="22" spans="3:17" ht="33.75">
      <c r="C22" s="140"/>
      <c r="D22" s="125"/>
      <c r="E22" s="334" t="s">
        <v>667</v>
      </c>
      <c r="F22" s="335" t="s">
        <v>346</v>
      </c>
      <c r="G22" s="336" t="s">
        <v>61</v>
      </c>
      <c r="H22" s="120" t="s">
        <v>169</v>
      </c>
      <c r="I22" s="119"/>
      <c r="O22" s="141"/>
      <c r="P22" s="141"/>
      <c r="Q22" s="142"/>
    </row>
    <row r="23" spans="4:9" ht="24.75" customHeight="1">
      <c r="D23" s="125"/>
      <c r="E23" s="389" t="s">
        <v>668</v>
      </c>
      <c r="F23" s="162" t="s">
        <v>372</v>
      </c>
      <c r="G23" s="143" t="s">
        <v>67</v>
      </c>
      <c r="H23" s="118"/>
      <c r="I23" s="119"/>
    </row>
    <row r="24" spans="4:9" ht="24.75" customHeight="1" thickBot="1">
      <c r="D24" s="125"/>
      <c r="E24" s="390"/>
      <c r="F24" s="144" t="s">
        <v>541</v>
      </c>
      <c r="G24" s="145" t="s">
        <v>68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395" t="s">
        <v>659</v>
      </c>
      <c r="F26" s="396"/>
      <c r="G26" s="397"/>
      <c r="H26" s="132"/>
      <c r="I26" s="119"/>
    </row>
    <row r="27" spans="4:9" ht="27" customHeight="1" thickBot="1">
      <c r="D27" s="125"/>
      <c r="E27" s="386"/>
      <c r="F27" s="398"/>
      <c r="G27" s="399"/>
      <c r="H27" s="132"/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>
      <c r="A29" s="146" t="s">
        <v>347</v>
      </c>
      <c r="B29" s="109" t="s">
        <v>348</v>
      </c>
      <c r="D29" s="117"/>
      <c r="E29" s="391" t="s">
        <v>348</v>
      </c>
      <c r="F29" s="392"/>
      <c r="G29" s="147" t="s">
        <v>674</v>
      </c>
      <c r="H29" s="118"/>
      <c r="I29" s="119"/>
    </row>
    <row r="30" spans="1:9" ht="27" customHeight="1">
      <c r="A30" s="146" t="s">
        <v>349</v>
      </c>
      <c r="B30" s="109" t="s">
        <v>350</v>
      </c>
      <c r="D30" s="117"/>
      <c r="E30" s="393" t="s">
        <v>350</v>
      </c>
      <c r="F30" s="394"/>
      <c r="G30" s="148" t="s">
        <v>674</v>
      </c>
      <c r="H30" s="118"/>
      <c r="I30" s="119"/>
    </row>
    <row r="31" spans="1:9" ht="21" customHeight="1">
      <c r="A31" s="146" t="s">
        <v>351</v>
      </c>
      <c r="B31" s="109" t="s">
        <v>352</v>
      </c>
      <c r="D31" s="117"/>
      <c r="E31" s="389" t="s">
        <v>353</v>
      </c>
      <c r="F31" s="149" t="s">
        <v>354</v>
      </c>
      <c r="G31" s="148" t="s">
        <v>675</v>
      </c>
      <c r="H31" s="118"/>
      <c r="I31" s="119"/>
    </row>
    <row r="32" spans="1:9" ht="21" customHeight="1">
      <c r="A32" s="146" t="s">
        <v>355</v>
      </c>
      <c r="B32" s="109" t="s">
        <v>356</v>
      </c>
      <c r="D32" s="117"/>
      <c r="E32" s="389"/>
      <c r="F32" s="149" t="s">
        <v>195</v>
      </c>
      <c r="G32" s="148" t="s">
        <v>676</v>
      </c>
      <c r="H32" s="118"/>
      <c r="I32" s="119"/>
    </row>
    <row r="33" spans="1:9" ht="21" customHeight="1">
      <c r="A33" s="146" t="s">
        <v>357</v>
      </c>
      <c r="B33" s="109" t="s">
        <v>358</v>
      </c>
      <c r="D33" s="117"/>
      <c r="E33" s="389" t="s">
        <v>543</v>
      </c>
      <c r="F33" s="149" t="s">
        <v>354</v>
      </c>
      <c r="G33" s="148" t="s">
        <v>677</v>
      </c>
      <c r="H33" s="118"/>
      <c r="I33" s="119"/>
    </row>
    <row r="34" spans="1:9" ht="21" customHeight="1">
      <c r="A34" s="146" t="s">
        <v>359</v>
      </c>
      <c r="B34" s="109" t="s">
        <v>360</v>
      </c>
      <c r="D34" s="117"/>
      <c r="E34" s="389"/>
      <c r="F34" s="149" t="s">
        <v>195</v>
      </c>
      <c r="G34" s="148" t="s">
        <v>678</v>
      </c>
      <c r="H34" s="118"/>
      <c r="I34" s="119"/>
    </row>
    <row r="35" spans="1:9" ht="21" customHeight="1">
      <c r="A35" s="146" t="s">
        <v>361</v>
      </c>
      <c r="B35" s="150" t="s">
        <v>362</v>
      </c>
      <c r="D35" s="56"/>
      <c r="E35" s="371" t="s">
        <v>193</v>
      </c>
      <c r="F35" s="83" t="s">
        <v>354</v>
      </c>
      <c r="G35" s="81" t="s">
        <v>679</v>
      </c>
      <c r="H35" s="57"/>
      <c r="I35" s="119"/>
    </row>
    <row r="36" spans="1:9" ht="21" customHeight="1">
      <c r="A36" s="146" t="s">
        <v>363</v>
      </c>
      <c r="B36" s="150" t="s">
        <v>364</v>
      </c>
      <c r="D36" s="56"/>
      <c r="E36" s="371"/>
      <c r="F36" s="83" t="s">
        <v>194</v>
      </c>
      <c r="G36" s="81" t="s">
        <v>680</v>
      </c>
      <c r="H36" s="57"/>
      <c r="I36" s="119"/>
    </row>
    <row r="37" spans="1:9" ht="21" customHeight="1">
      <c r="A37" s="146" t="s">
        <v>365</v>
      </c>
      <c r="B37" s="150" t="s">
        <v>366</v>
      </c>
      <c r="D37" s="56"/>
      <c r="E37" s="371"/>
      <c r="F37" s="83" t="s">
        <v>195</v>
      </c>
      <c r="G37" s="81" t="s">
        <v>681</v>
      </c>
      <c r="H37" s="57"/>
      <c r="I37" s="119"/>
    </row>
    <row r="38" spans="1:9" ht="21" customHeight="1" thickBot="1">
      <c r="A38" s="146" t="s">
        <v>367</v>
      </c>
      <c r="B38" s="150" t="s">
        <v>368</v>
      </c>
      <c r="D38" s="56"/>
      <c r="E38" s="386"/>
      <c r="F38" s="151" t="s">
        <v>571</v>
      </c>
      <c r="G38" s="82"/>
      <c r="H38" s="57"/>
      <c r="I38" s="119"/>
    </row>
    <row r="39" spans="4:9" ht="11.25">
      <c r="D39" s="152"/>
      <c r="E39" s="153"/>
      <c r="F39" s="153"/>
      <c r="G39" s="154"/>
      <c r="H39" s="153"/>
      <c r="I39" s="155"/>
    </row>
    <row r="45" ht="11.25">
      <c r="G45" s="156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scenarios="1" formatColumns="0" formatRows="0"/>
  <mergeCells count="17">
    <mergeCell ref="F13:G13"/>
    <mergeCell ref="F15:G15"/>
    <mergeCell ref="F21:G21"/>
    <mergeCell ref="G3:H3"/>
    <mergeCell ref="E4:G4"/>
    <mergeCell ref="E6:F6"/>
    <mergeCell ref="E7:F7"/>
    <mergeCell ref="E35:E38"/>
    <mergeCell ref="F20:G20"/>
    <mergeCell ref="E23:E24"/>
    <mergeCell ref="E29:F29"/>
    <mergeCell ref="E30:F30"/>
    <mergeCell ref="E31:E32"/>
    <mergeCell ref="E33:E34"/>
    <mergeCell ref="E26:E27"/>
    <mergeCell ref="F26:G26"/>
    <mergeCell ref="F27:G2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18">
      <formula1>logic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577</v>
      </c>
      <c r="AW1" s="7" t="s">
        <v>578</v>
      </c>
      <c r="AX1" s="7" t="s">
        <v>231</v>
      </c>
      <c r="AY1" s="7" t="s">
        <v>232</v>
      </c>
      <c r="AZ1" s="7" t="s">
        <v>233</v>
      </c>
      <c r="BA1" s="8" t="s">
        <v>234</v>
      </c>
      <c r="BB1" s="7" t="s">
        <v>235</v>
      </c>
      <c r="BC1" s="7" t="s">
        <v>236</v>
      </c>
      <c r="BD1" s="7" t="s">
        <v>237</v>
      </c>
      <c r="BE1" s="7" t="s">
        <v>238</v>
      </c>
    </row>
    <row r="2" spans="48:57" ht="12.75" customHeight="1">
      <c r="AV2" s="8" t="s">
        <v>239</v>
      </c>
      <c r="AW2" s="10" t="s">
        <v>231</v>
      </c>
      <c r="AX2" s="8" t="s">
        <v>628</v>
      </c>
      <c r="AY2" s="8" t="s">
        <v>628</v>
      </c>
      <c r="AZ2" s="8" t="s">
        <v>628</v>
      </c>
      <c r="BA2" s="8" t="s">
        <v>628</v>
      </c>
      <c r="BB2" s="8" t="s">
        <v>628</v>
      </c>
      <c r="BC2" s="8" t="s">
        <v>628</v>
      </c>
      <c r="BD2" s="8" t="s">
        <v>628</v>
      </c>
      <c r="BE2" s="8" t="s">
        <v>628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240</v>
      </c>
      <c r="AW3" s="10" t="s">
        <v>233</v>
      </c>
      <c r="AX3" s="8" t="s">
        <v>241</v>
      </c>
      <c r="AY3" s="8" t="s">
        <v>242</v>
      </c>
      <c r="AZ3" s="8" t="s">
        <v>243</v>
      </c>
      <c r="BA3" s="8" t="s">
        <v>244</v>
      </c>
      <c r="BB3" s="8" t="s">
        <v>245</v>
      </c>
      <c r="BC3" s="8" t="s">
        <v>246</v>
      </c>
      <c r="BD3" s="8" t="s">
        <v>247</v>
      </c>
      <c r="BE3" s="8" t="s">
        <v>248</v>
      </c>
    </row>
    <row r="4" spans="3:57" ht="11.25">
      <c r="C4" s="14"/>
      <c r="D4" s="454" t="s">
        <v>249</v>
      </c>
      <c r="E4" s="455"/>
      <c r="F4" s="455"/>
      <c r="G4" s="455"/>
      <c r="H4" s="455"/>
      <c r="I4" s="455"/>
      <c r="J4" s="455"/>
      <c r="K4" s="456"/>
      <c r="L4" s="15"/>
      <c r="AV4" s="8" t="s">
        <v>250</v>
      </c>
      <c r="AW4" s="10" t="s">
        <v>234</v>
      </c>
      <c r="AX4" s="8" t="s">
        <v>251</v>
      </c>
      <c r="AY4" s="8" t="s">
        <v>252</v>
      </c>
      <c r="AZ4" s="8" t="s">
        <v>253</v>
      </c>
      <c r="BA4" s="8" t="s">
        <v>254</v>
      </c>
      <c r="BB4" s="8" t="s">
        <v>255</v>
      </c>
      <c r="BC4" s="8" t="s">
        <v>256</v>
      </c>
      <c r="BD4" s="8" t="s">
        <v>257</v>
      </c>
      <c r="BE4" s="8" t="s">
        <v>258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259</v>
      </c>
      <c r="AW5" s="10" t="s">
        <v>235</v>
      </c>
      <c r="AX5" s="8" t="s">
        <v>260</v>
      </c>
      <c r="AY5" s="8" t="s">
        <v>261</v>
      </c>
      <c r="AZ5" s="8" t="s">
        <v>262</v>
      </c>
      <c r="BB5" s="8" t="s">
        <v>263</v>
      </c>
      <c r="BC5" s="8" t="s">
        <v>264</v>
      </c>
      <c r="BE5" s="8" t="s">
        <v>265</v>
      </c>
    </row>
    <row r="6" spans="3:54" ht="11.25">
      <c r="C6" s="14"/>
      <c r="D6" s="461" t="s">
        <v>266</v>
      </c>
      <c r="E6" s="462"/>
      <c r="F6" s="462"/>
      <c r="G6" s="462"/>
      <c r="H6" s="462"/>
      <c r="I6" s="462"/>
      <c r="J6" s="462"/>
      <c r="K6" s="463"/>
      <c r="L6" s="15"/>
      <c r="AV6" s="8" t="s">
        <v>267</v>
      </c>
      <c r="AW6" s="10" t="s">
        <v>236</v>
      </c>
      <c r="AX6" s="8" t="s">
        <v>268</v>
      </c>
      <c r="AY6" s="8" t="s">
        <v>269</v>
      </c>
      <c r="BB6" s="8" t="s">
        <v>270</v>
      </c>
    </row>
    <row r="7" spans="3:51" ht="11.25">
      <c r="C7" s="14"/>
      <c r="D7" s="17" t="s">
        <v>271</v>
      </c>
      <c r="E7" s="18" t="s">
        <v>315</v>
      </c>
      <c r="F7" s="459"/>
      <c r="G7" s="459"/>
      <c r="H7" s="459"/>
      <c r="I7" s="459"/>
      <c r="J7" s="459"/>
      <c r="K7" s="460"/>
      <c r="L7" s="15"/>
      <c r="AV7" s="8" t="s">
        <v>272</v>
      </c>
      <c r="AW7" s="10" t="s">
        <v>237</v>
      </c>
      <c r="AX7" s="8" t="s">
        <v>273</v>
      </c>
      <c r="AY7" s="8" t="s">
        <v>274</v>
      </c>
    </row>
    <row r="8" spans="3:51" ht="29.25" customHeight="1">
      <c r="C8" s="14"/>
      <c r="D8" s="17" t="s">
        <v>275</v>
      </c>
      <c r="E8" s="19" t="s">
        <v>276</v>
      </c>
      <c r="F8" s="459"/>
      <c r="G8" s="459"/>
      <c r="H8" s="459"/>
      <c r="I8" s="459"/>
      <c r="J8" s="459"/>
      <c r="K8" s="460"/>
      <c r="L8" s="15"/>
      <c r="AV8" s="8" t="s">
        <v>277</v>
      </c>
      <c r="AW8" s="10" t="s">
        <v>232</v>
      </c>
      <c r="AX8" s="8" t="s">
        <v>278</v>
      </c>
      <c r="AY8" s="8" t="s">
        <v>279</v>
      </c>
    </row>
    <row r="9" spans="3:51" ht="29.25" customHeight="1">
      <c r="C9" s="14"/>
      <c r="D9" s="17" t="s">
        <v>280</v>
      </c>
      <c r="E9" s="19" t="s">
        <v>281</v>
      </c>
      <c r="F9" s="459"/>
      <c r="G9" s="459"/>
      <c r="H9" s="459"/>
      <c r="I9" s="459"/>
      <c r="J9" s="459"/>
      <c r="K9" s="460"/>
      <c r="L9" s="15"/>
      <c r="AV9" s="8" t="s">
        <v>282</v>
      </c>
      <c r="AW9" s="10" t="s">
        <v>238</v>
      </c>
      <c r="AX9" s="8" t="s">
        <v>283</v>
      </c>
      <c r="AY9" s="8" t="s">
        <v>284</v>
      </c>
    </row>
    <row r="10" spans="3:51" ht="11.25">
      <c r="C10" s="14"/>
      <c r="D10" s="17" t="s">
        <v>285</v>
      </c>
      <c r="E10" s="18" t="s">
        <v>286</v>
      </c>
      <c r="F10" s="457"/>
      <c r="G10" s="457"/>
      <c r="H10" s="457"/>
      <c r="I10" s="457"/>
      <c r="J10" s="457"/>
      <c r="K10" s="458"/>
      <c r="L10" s="15"/>
      <c r="AX10" s="8" t="s">
        <v>287</v>
      </c>
      <c r="AY10" s="8" t="s">
        <v>288</v>
      </c>
    </row>
    <row r="11" spans="3:51" ht="11.25">
      <c r="C11" s="14"/>
      <c r="D11" s="17" t="s">
        <v>289</v>
      </c>
      <c r="E11" s="18" t="s">
        <v>290</v>
      </c>
      <c r="F11" s="457"/>
      <c r="G11" s="457"/>
      <c r="H11" s="457"/>
      <c r="I11" s="457"/>
      <c r="J11" s="457"/>
      <c r="K11" s="458"/>
      <c r="L11" s="15"/>
      <c r="N11" s="20"/>
      <c r="AX11" s="8" t="s">
        <v>291</v>
      </c>
      <c r="AY11" s="8" t="s">
        <v>292</v>
      </c>
    </row>
    <row r="12" spans="3:51" ht="22.5">
      <c r="C12" s="14"/>
      <c r="D12" s="17" t="s">
        <v>293</v>
      </c>
      <c r="E12" s="19" t="s">
        <v>294</v>
      </c>
      <c r="F12" s="457"/>
      <c r="G12" s="457"/>
      <c r="H12" s="457"/>
      <c r="I12" s="457"/>
      <c r="J12" s="457"/>
      <c r="K12" s="458"/>
      <c r="L12" s="15"/>
      <c r="N12" s="20"/>
      <c r="AX12" s="8" t="s">
        <v>295</v>
      </c>
      <c r="AY12" s="8" t="s">
        <v>617</v>
      </c>
    </row>
    <row r="13" spans="3:51" ht="11.25">
      <c r="C13" s="14"/>
      <c r="D13" s="17" t="s">
        <v>618</v>
      </c>
      <c r="E13" s="18" t="s">
        <v>619</v>
      </c>
      <c r="F13" s="457"/>
      <c r="G13" s="457"/>
      <c r="H13" s="457"/>
      <c r="I13" s="457"/>
      <c r="J13" s="457"/>
      <c r="K13" s="458"/>
      <c r="L13" s="15"/>
      <c r="N13" s="20"/>
      <c r="AY13" s="8" t="s">
        <v>579</v>
      </c>
    </row>
    <row r="14" spans="3:51" ht="29.25" customHeight="1">
      <c r="C14" s="14"/>
      <c r="D14" s="17" t="s">
        <v>580</v>
      </c>
      <c r="E14" s="18" t="s">
        <v>581</v>
      </c>
      <c r="F14" s="457"/>
      <c r="G14" s="457"/>
      <c r="H14" s="457"/>
      <c r="I14" s="457"/>
      <c r="J14" s="457"/>
      <c r="K14" s="458"/>
      <c r="L14" s="15"/>
      <c r="N14" s="20"/>
      <c r="AY14" s="8" t="s">
        <v>582</v>
      </c>
    </row>
    <row r="15" spans="3:51" ht="21.75" customHeight="1">
      <c r="C15" s="14"/>
      <c r="D15" s="17" t="s">
        <v>583</v>
      </c>
      <c r="E15" s="18" t="s">
        <v>584</v>
      </c>
      <c r="F15" s="45"/>
      <c r="G15" s="464" t="s">
        <v>585</v>
      </c>
      <c r="H15" s="464"/>
      <c r="I15" s="464"/>
      <c r="J15" s="464"/>
      <c r="K15" s="4"/>
      <c r="L15" s="15"/>
      <c r="N15" s="20"/>
      <c r="AY15" s="8" t="s">
        <v>586</v>
      </c>
    </row>
    <row r="16" spans="3:51" ht="12" thickBot="1">
      <c r="C16" s="14"/>
      <c r="D16" s="22" t="s">
        <v>587</v>
      </c>
      <c r="E16" s="23" t="s">
        <v>588</v>
      </c>
      <c r="F16" s="465"/>
      <c r="G16" s="465"/>
      <c r="H16" s="465"/>
      <c r="I16" s="465"/>
      <c r="J16" s="465"/>
      <c r="K16" s="466"/>
      <c r="L16" s="15"/>
      <c r="N16" s="20"/>
      <c r="AY16" s="8" t="s">
        <v>589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590</v>
      </c>
    </row>
    <row r="18" spans="3:14" ht="11.25">
      <c r="C18" s="14"/>
      <c r="D18" s="461" t="s">
        <v>591</v>
      </c>
      <c r="E18" s="462"/>
      <c r="F18" s="462"/>
      <c r="G18" s="462"/>
      <c r="H18" s="462"/>
      <c r="I18" s="462"/>
      <c r="J18" s="462"/>
      <c r="K18" s="463"/>
      <c r="L18" s="15"/>
      <c r="N18" s="20"/>
    </row>
    <row r="19" spans="3:14" ht="11.25">
      <c r="C19" s="14"/>
      <c r="D19" s="17" t="s">
        <v>312</v>
      </c>
      <c r="E19" s="18" t="s">
        <v>592</v>
      </c>
      <c r="F19" s="457"/>
      <c r="G19" s="457"/>
      <c r="H19" s="457"/>
      <c r="I19" s="457"/>
      <c r="J19" s="457"/>
      <c r="K19" s="458"/>
      <c r="L19" s="15"/>
      <c r="N19" s="20"/>
    </row>
    <row r="20" spans="3:14" ht="22.5">
      <c r="C20" s="14"/>
      <c r="D20" s="17" t="s">
        <v>313</v>
      </c>
      <c r="E20" s="24" t="s">
        <v>593</v>
      </c>
      <c r="F20" s="459"/>
      <c r="G20" s="459"/>
      <c r="H20" s="459"/>
      <c r="I20" s="459"/>
      <c r="J20" s="459"/>
      <c r="K20" s="460"/>
      <c r="L20" s="15"/>
      <c r="N20" s="20"/>
    </row>
    <row r="21" spans="3:14" ht="11.25">
      <c r="C21" s="14"/>
      <c r="D21" s="17" t="s">
        <v>314</v>
      </c>
      <c r="E21" s="24" t="s">
        <v>594</v>
      </c>
      <c r="F21" s="459"/>
      <c r="G21" s="459"/>
      <c r="H21" s="459"/>
      <c r="I21" s="459"/>
      <c r="J21" s="459"/>
      <c r="K21" s="460"/>
      <c r="L21" s="15"/>
      <c r="N21" s="20"/>
    </row>
    <row r="22" spans="3:14" ht="22.5">
      <c r="C22" s="14"/>
      <c r="D22" s="17" t="s">
        <v>595</v>
      </c>
      <c r="E22" s="24" t="s">
        <v>596</v>
      </c>
      <c r="F22" s="459"/>
      <c r="G22" s="459"/>
      <c r="H22" s="459"/>
      <c r="I22" s="459"/>
      <c r="J22" s="459"/>
      <c r="K22" s="460"/>
      <c r="L22" s="15"/>
      <c r="N22" s="20"/>
    </row>
    <row r="23" spans="3:14" ht="22.5">
      <c r="C23" s="14"/>
      <c r="D23" s="17" t="s">
        <v>597</v>
      </c>
      <c r="E23" s="24" t="s">
        <v>598</v>
      </c>
      <c r="F23" s="459"/>
      <c r="G23" s="459"/>
      <c r="H23" s="459"/>
      <c r="I23" s="459"/>
      <c r="J23" s="459"/>
      <c r="K23" s="460"/>
      <c r="L23" s="15"/>
      <c r="N23" s="20"/>
    </row>
    <row r="24" spans="3:14" ht="23.25" thickBot="1">
      <c r="C24" s="14"/>
      <c r="D24" s="22" t="s">
        <v>599</v>
      </c>
      <c r="E24" s="25" t="s">
        <v>600</v>
      </c>
      <c r="F24" s="465"/>
      <c r="G24" s="465"/>
      <c r="H24" s="465"/>
      <c r="I24" s="465"/>
      <c r="J24" s="465"/>
      <c r="K24" s="466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71" t="s">
        <v>601</v>
      </c>
      <c r="E26" s="472"/>
      <c r="F26" s="472"/>
      <c r="G26" s="472"/>
      <c r="H26" s="472"/>
      <c r="I26" s="472"/>
      <c r="J26" s="472"/>
      <c r="K26" s="473"/>
      <c r="L26" s="15"/>
      <c r="N26" s="20"/>
    </row>
    <row r="27" spans="3:14" ht="11.25">
      <c r="C27" s="14" t="s">
        <v>602</v>
      </c>
      <c r="D27" s="17" t="s">
        <v>573</v>
      </c>
      <c r="E27" s="24" t="s">
        <v>603</v>
      </c>
      <c r="F27" s="459"/>
      <c r="G27" s="459"/>
      <c r="H27" s="459"/>
      <c r="I27" s="459"/>
      <c r="J27" s="459"/>
      <c r="K27" s="460"/>
      <c r="L27" s="15"/>
      <c r="N27" s="20"/>
    </row>
    <row r="28" spans="3:14" ht="12" thickBot="1">
      <c r="C28" s="14" t="s">
        <v>604</v>
      </c>
      <c r="D28" s="474" t="s">
        <v>605</v>
      </c>
      <c r="E28" s="475"/>
      <c r="F28" s="475"/>
      <c r="G28" s="475"/>
      <c r="H28" s="475"/>
      <c r="I28" s="475"/>
      <c r="J28" s="475"/>
      <c r="K28" s="476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71" t="s">
        <v>606</v>
      </c>
      <c r="E30" s="472"/>
      <c r="F30" s="472"/>
      <c r="G30" s="472"/>
      <c r="H30" s="472"/>
      <c r="I30" s="472"/>
      <c r="J30" s="472"/>
      <c r="K30" s="473"/>
      <c r="L30" s="15"/>
      <c r="N30" s="20"/>
    </row>
    <row r="31" spans="3:14" ht="12" thickBot="1">
      <c r="C31" s="14"/>
      <c r="D31" s="27" t="s">
        <v>574</v>
      </c>
      <c r="E31" s="28" t="s">
        <v>607</v>
      </c>
      <c r="F31" s="467"/>
      <c r="G31" s="467"/>
      <c r="H31" s="467"/>
      <c r="I31" s="467"/>
      <c r="J31" s="467"/>
      <c r="K31" s="468"/>
      <c r="L31" s="15"/>
      <c r="N31" s="20"/>
    </row>
    <row r="32" spans="3:14" ht="22.5">
      <c r="C32" s="14"/>
      <c r="D32" s="29"/>
      <c r="E32" s="30" t="s">
        <v>608</v>
      </c>
      <c r="F32" s="30" t="s">
        <v>609</v>
      </c>
      <c r="G32" s="31" t="s">
        <v>610</v>
      </c>
      <c r="H32" s="469" t="s">
        <v>296</v>
      </c>
      <c r="I32" s="469"/>
      <c r="J32" s="469"/>
      <c r="K32" s="470"/>
      <c r="L32" s="15"/>
      <c r="N32" s="20"/>
    </row>
    <row r="33" spans="3:14" ht="11.25">
      <c r="C33" s="14" t="s">
        <v>602</v>
      </c>
      <c r="D33" s="17" t="s">
        <v>297</v>
      </c>
      <c r="E33" s="24" t="s">
        <v>298</v>
      </c>
      <c r="F33" s="46"/>
      <c r="G33" s="46"/>
      <c r="H33" s="459"/>
      <c r="I33" s="459"/>
      <c r="J33" s="459"/>
      <c r="K33" s="460"/>
      <c r="L33" s="15"/>
      <c r="N33" s="20"/>
    </row>
    <row r="34" spans="3:14" ht="12" thickBot="1">
      <c r="C34" s="14" t="s">
        <v>604</v>
      </c>
      <c r="D34" s="474" t="s">
        <v>299</v>
      </c>
      <c r="E34" s="475"/>
      <c r="F34" s="475"/>
      <c r="G34" s="475"/>
      <c r="H34" s="475"/>
      <c r="I34" s="475"/>
      <c r="J34" s="475"/>
      <c r="K34" s="476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71" t="s">
        <v>300</v>
      </c>
      <c r="E36" s="472"/>
      <c r="F36" s="472"/>
      <c r="G36" s="472"/>
      <c r="H36" s="472"/>
      <c r="I36" s="472"/>
      <c r="J36" s="472"/>
      <c r="K36" s="473"/>
      <c r="L36" s="15"/>
      <c r="N36" s="20"/>
    </row>
    <row r="37" spans="3:14" ht="24.75" customHeight="1">
      <c r="C37" s="14"/>
      <c r="D37" s="32"/>
      <c r="E37" s="21" t="s">
        <v>301</v>
      </c>
      <c r="F37" s="21" t="s">
        <v>302</v>
      </c>
      <c r="G37" s="21" t="s">
        <v>303</v>
      </c>
      <c r="H37" s="21" t="s">
        <v>304</v>
      </c>
      <c r="I37" s="488" t="s">
        <v>305</v>
      </c>
      <c r="J37" s="489"/>
      <c r="K37" s="490"/>
      <c r="L37" s="15"/>
      <c r="N37" s="20"/>
    </row>
    <row r="38" spans="3:12" ht="11.25">
      <c r="C38" s="14" t="s">
        <v>602</v>
      </c>
      <c r="D38" s="17" t="s">
        <v>306</v>
      </c>
      <c r="E38" s="46"/>
      <c r="F38" s="46"/>
      <c r="G38" s="46"/>
      <c r="H38" s="46"/>
      <c r="I38" s="451"/>
      <c r="J38" s="452"/>
      <c r="K38" s="453"/>
      <c r="L38" s="15"/>
    </row>
    <row r="39" spans="3:12" ht="11.25">
      <c r="C39" s="2" t="s">
        <v>210</v>
      </c>
      <c r="D39" s="17" t="s">
        <v>211</v>
      </c>
      <c r="E39" s="46"/>
      <c r="F39" s="46"/>
      <c r="G39" s="46"/>
      <c r="H39" s="46"/>
      <c r="I39" s="451"/>
      <c r="J39" s="452"/>
      <c r="K39" s="453"/>
      <c r="L39" s="15"/>
    </row>
    <row r="40" spans="3:12" ht="11.25">
      <c r="C40" s="2" t="s">
        <v>210</v>
      </c>
      <c r="D40" s="17" t="s">
        <v>213</v>
      </c>
      <c r="E40" s="46"/>
      <c r="F40" s="46"/>
      <c r="G40" s="46"/>
      <c r="H40" s="46"/>
      <c r="I40" s="451"/>
      <c r="J40" s="452"/>
      <c r="K40" s="453"/>
      <c r="L40" s="15"/>
    </row>
    <row r="41" spans="3:12" ht="11.25">
      <c r="C41" s="2" t="s">
        <v>210</v>
      </c>
      <c r="D41" s="17" t="s">
        <v>214</v>
      </c>
      <c r="E41" s="46"/>
      <c r="F41" s="46"/>
      <c r="G41" s="46"/>
      <c r="H41" s="46"/>
      <c r="I41" s="451"/>
      <c r="J41" s="452"/>
      <c r="K41" s="453"/>
      <c r="L41" s="15"/>
    </row>
    <row r="42" spans="3:12" ht="11.25">
      <c r="C42" s="2" t="s">
        <v>210</v>
      </c>
      <c r="D42" s="17" t="s">
        <v>176</v>
      </c>
      <c r="E42" s="46"/>
      <c r="F42" s="46"/>
      <c r="G42" s="46"/>
      <c r="H42" s="46"/>
      <c r="I42" s="451"/>
      <c r="J42" s="452"/>
      <c r="K42" s="453"/>
      <c r="L42" s="15"/>
    </row>
    <row r="43" spans="3:12" ht="11.25">
      <c r="C43" s="2" t="s">
        <v>210</v>
      </c>
      <c r="D43" s="17" t="s">
        <v>177</v>
      </c>
      <c r="E43" s="46"/>
      <c r="F43" s="46"/>
      <c r="G43" s="46"/>
      <c r="H43" s="46"/>
      <c r="I43" s="451"/>
      <c r="J43" s="452"/>
      <c r="K43" s="453"/>
      <c r="L43" s="15"/>
    </row>
    <row r="44" spans="3:12" ht="11.25">
      <c r="C44" s="2" t="s">
        <v>210</v>
      </c>
      <c r="D44" s="17" t="s">
        <v>178</v>
      </c>
      <c r="E44" s="46"/>
      <c r="F44" s="46"/>
      <c r="G44" s="46"/>
      <c r="H44" s="46"/>
      <c r="I44" s="451"/>
      <c r="J44" s="452"/>
      <c r="K44" s="453"/>
      <c r="L44" s="15"/>
    </row>
    <row r="45" spans="3:12" ht="11.25">
      <c r="C45" s="2" t="s">
        <v>210</v>
      </c>
      <c r="D45" s="17" t="s">
        <v>179</v>
      </c>
      <c r="E45" s="46"/>
      <c r="F45" s="46"/>
      <c r="G45" s="46"/>
      <c r="H45" s="46"/>
      <c r="I45" s="451"/>
      <c r="J45" s="452"/>
      <c r="K45" s="453"/>
      <c r="L45" s="15"/>
    </row>
    <row r="46" spans="3:12" ht="11.25">
      <c r="C46" s="2" t="s">
        <v>210</v>
      </c>
      <c r="D46" s="17" t="s">
        <v>180</v>
      </c>
      <c r="E46" s="46"/>
      <c r="F46" s="46"/>
      <c r="G46" s="46"/>
      <c r="H46" s="46"/>
      <c r="I46" s="451"/>
      <c r="J46" s="452"/>
      <c r="K46" s="453"/>
      <c r="L46" s="15"/>
    </row>
    <row r="47" spans="3:12" ht="11.25">
      <c r="C47" s="2" t="s">
        <v>210</v>
      </c>
      <c r="D47" s="17" t="s">
        <v>181</v>
      </c>
      <c r="E47" s="46"/>
      <c r="F47" s="46"/>
      <c r="G47" s="46"/>
      <c r="H47" s="46"/>
      <c r="I47" s="451"/>
      <c r="J47" s="452"/>
      <c r="K47" s="453"/>
      <c r="L47" s="15"/>
    </row>
    <row r="48" spans="3:12" ht="11.25">
      <c r="C48" s="2" t="s">
        <v>210</v>
      </c>
      <c r="D48" s="17" t="s">
        <v>182</v>
      </c>
      <c r="E48" s="46"/>
      <c r="F48" s="46"/>
      <c r="G48" s="46"/>
      <c r="H48" s="46"/>
      <c r="I48" s="451"/>
      <c r="J48" s="452"/>
      <c r="K48" s="453"/>
      <c r="L48" s="15"/>
    </row>
    <row r="49" spans="3:12" ht="11.25">
      <c r="C49" s="2" t="s">
        <v>210</v>
      </c>
      <c r="D49" s="17" t="s">
        <v>183</v>
      </c>
      <c r="E49" s="46"/>
      <c r="F49" s="46"/>
      <c r="G49" s="46"/>
      <c r="H49" s="46"/>
      <c r="I49" s="451"/>
      <c r="J49" s="452"/>
      <c r="K49" s="453"/>
      <c r="L49" s="15"/>
    </row>
    <row r="50" spans="3:12" ht="11.25">
      <c r="C50" s="2" t="s">
        <v>210</v>
      </c>
      <c r="D50" s="17" t="s">
        <v>184</v>
      </c>
      <c r="E50" s="46"/>
      <c r="F50" s="46"/>
      <c r="G50" s="46"/>
      <c r="H50" s="46"/>
      <c r="I50" s="451"/>
      <c r="J50" s="452"/>
      <c r="K50" s="453"/>
      <c r="L50" s="15"/>
    </row>
    <row r="51" spans="3:12" ht="11.25">
      <c r="C51" s="2" t="s">
        <v>210</v>
      </c>
      <c r="D51" s="17" t="s">
        <v>185</v>
      </c>
      <c r="E51" s="46"/>
      <c r="F51" s="46"/>
      <c r="G51" s="46"/>
      <c r="H51" s="46"/>
      <c r="I51" s="451"/>
      <c r="J51" s="452"/>
      <c r="K51" s="453"/>
      <c r="L51" s="15"/>
    </row>
    <row r="52" spans="3:12" ht="11.25">
      <c r="C52" s="2" t="s">
        <v>210</v>
      </c>
      <c r="D52" s="17" t="s">
        <v>186</v>
      </c>
      <c r="E52" s="46"/>
      <c r="F52" s="46"/>
      <c r="G52" s="46"/>
      <c r="H52" s="46"/>
      <c r="I52" s="451"/>
      <c r="J52" s="452"/>
      <c r="K52" s="453"/>
      <c r="L52" s="15"/>
    </row>
    <row r="53" spans="3:12" ht="11.25">
      <c r="C53" s="2" t="s">
        <v>210</v>
      </c>
      <c r="D53" s="17" t="s">
        <v>191</v>
      </c>
      <c r="E53" s="46"/>
      <c r="F53" s="46"/>
      <c r="G53" s="46"/>
      <c r="H53" s="46"/>
      <c r="I53" s="451"/>
      <c r="J53" s="452"/>
      <c r="K53" s="453"/>
      <c r="L53" s="15"/>
    </row>
    <row r="54" spans="3:12" ht="11.25">
      <c r="C54" s="2" t="s">
        <v>210</v>
      </c>
      <c r="D54" s="17" t="s">
        <v>192</v>
      </c>
      <c r="E54" s="46"/>
      <c r="F54" s="46"/>
      <c r="G54" s="46"/>
      <c r="H54" s="46"/>
      <c r="I54" s="451"/>
      <c r="J54" s="452"/>
      <c r="K54" s="453"/>
      <c r="L54" s="15"/>
    </row>
    <row r="55" spans="3:14" ht="12" thickBot="1">
      <c r="C55" s="14" t="s">
        <v>604</v>
      </c>
      <c r="D55" s="474" t="s">
        <v>307</v>
      </c>
      <c r="E55" s="475"/>
      <c r="F55" s="475"/>
      <c r="G55" s="475"/>
      <c r="H55" s="475"/>
      <c r="I55" s="475"/>
      <c r="J55" s="475"/>
      <c r="K55" s="476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85" t="s">
        <v>308</v>
      </c>
      <c r="E57" s="486"/>
      <c r="F57" s="486"/>
      <c r="G57" s="486"/>
      <c r="H57" s="486"/>
      <c r="I57" s="486"/>
      <c r="J57" s="486"/>
      <c r="K57" s="487"/>
      <c r="L57" s="15"/>
      <c r="N57" s="20"/>
    </row>
    <row r="58" spans="3:14" ht="22.5">
      <c r="C58" s="14"/>
      <c r="D58" s="17" t="s">
        <v>309</v>
      </c>
      <c r="E58" s="24" t="s">
        <v>310</v>
      </c>
      <c r="F58" s="479"/>
      <c r="G58" s="480"/>
      <c r="H58" s="480"/>
      <c r="I58" s="480"/>
      <c r="J58" s="480"/>
      <c r="K58" s="481"/>
      <c r="L58" s="15"/>
      <c r="N58" s="20"/>
    </row>
    <row r="59" spans="3:14" ht="11.25">
      <c r="C59" s="14"/>
      <c r="D59" s="17" t="s">
        <v>311</v>
      </c>
      <c r="E59" s="24" t="s">
        <v>569</v>
      </c>
      <c r="F59" s="482"/>
      <c r="G59" s="483"/>
      <c r="H59" s="483"/>
      <c r="I59" s="483"/>
      <c r="J59" s="483"/>
      <c r="K59" s="484"/>
      <c r="L59" s="15"/>
      <c r="N59" s="20"/>
    </row>
    <row r="60" spans="3:14" ht="23.25" thickBot="1">
      <c r="C60" s="14"/>
      <c r="D60" s="22" t="s">
        <v>570</v>
      </c>
      <c r="E60" s="25" t="s">
        <v>316</v>
      </c>
      <c r="F60" s="491"/>
      <c r="G60" s="492"/>
      <c r="H60" s="492"/>
      <c r="I60" s="492"/>
      <c r="J60" s="492"/>
      <c r="K60" s="493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71" t="s">
        <v>317</v>
      </c>
      <c r="E62" s="472"/>
      <c r="F62" s="472"/>
      <c r="G62" s="472"/>
      <c r="H62" s="472"/>
      <c r="I62" s="472"/>
      <c r="J62" s="472"/>
      <c r="K62" s="473"/>
      <c r="L62" s="15"/>
      <c r="N62" s="20"/>
    </row>
    <row r="63" spans="3:14" ht="11.25">
      <c r="C63" s="14"/>
      <c r="D63" s="17"/>
      <c r="E63" s="33" t="s">
        <v>318</v>
      </c>
      <c r="F63" s="477" t="s">
        <v>319</v>
      </c>
      <c r="G63" s="477"/>
      <c r="H63" s="477"/>
      <c r="I63" s="477"/>
      <c r="J63" s="477"/>
      <c r="K63" s="478"/>
      <c r="L63" s="15"/>
      <c r="N63" s="20"/>
    </row>
    <row r="64" spans="3:14" ht="11.25">
      <c r="C64" s="14" t="s">
        <v>602</v>
      </c>
      <c r="D64" s="17" t="s">
        <v>320</v>
      </c>
      <c r="E64" s="44"/>
      <c r="F64" s="482"/>
      <c r="G64" s="483"/>
      <c r="H64" s="483"/>
      <c r="I64" s="483"/>
      <c r="J64" s="483"/>
      <c r="K64" s="484"/>
      <c r="L64" s="15"/>
      <c r="N64" s="20"/>
    </row>
    <row r="65" spans="3:14" ht="12" thickBot="1">
      <c r="C65" s="14" t="s">
        <v>604</v>
      </c>
      <c r="D65" s="474" t="s">
        <v>321</v>
      </c>
      <c r="E65" s="475"/>
      <c r="F65" s="475"/>
      <c r="G65" s="475"/>
      <c r="H65" s="475"/>
      <c r="I65" s="475"/>
      <c r="J65" s="475"/>
      <c r="K65" s="476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85" t="s">
        <v>322</v>
      </c>
      <c r="E67" s="486"/>
      <c r="F67" s="486"/>
      <c r="G67" s="486"/>
      <c r="H67" s="486"/>
      <c r="I67" s="486"/>
      <c r="J67" s="486"/>
      <c r="K67" s="487"/>
      <c r="L67" s="15"/>
      <c r="N67" s="20"/>
    </row>
    <row r="68" spans="3:14" ht="52.5" customHeight="1">
      <c r="C68" s="14"/>
      <c r="D68" s="17" t="s">
        <v>323</v>
      </c>
      <c r="E68" s="24" t="s">
        <v>324</v>
      </c>
      <c r="F68" s="497"/>
      <c r="G68" s="497"/>
      <c r="H68" s="497"/>
      <c r="I68" s="497"/>
      <c r="J68" s="497"/>
      <c r="K68" s="498"/>
      <c r="L68" s="15"/>
      <c r="N68" s="20"/>
    </row>
    <row r="69" spans="3:14" ht="11.25">
      <c r="C69" s="14"/>
      <c r="D69" s="17" t="s">
        <v>325</v>
      </c>
      <c r="E69" s="24" t="s">
        <v>326</v>
      </c>
      <c r="F69" s="494"/>
      <c r="G69" s="495"/>
      <c r="H69" s="495"/>
      <c r="I69" s="495"/>
      <c r="J69" s="495"/>
      <c r="K69" s="496"/>
      <c r="L69" s="15"/>
      <c r="N69" s="20"/>
    </row>
    <row r="70" spans="3:14" ht="11.25">
      <c r="C70" s="14"/>
      <c r="D70" s="17" t="s">
        <v>327</v>
      </c>
      <c r="E70" s="24" t="s">
        <v>328</v>
      </c>
      <c r="F70" s="459"/>
      <c r="G70" s="459"/>
      <c r="H70" s="459"/>
      <c r="I70" s="459"/>
      <c r="J70" s="459"/>
      <c r="K70" s="460"/>
      <c r="L70" s="15"/>
      <c r="N70" s="20"/>
    </row>
    <row r="71" spans="3:12" ht="23.25" thickBot="1">
      <c r="C71" s="14"/>
      <c r="D71" s="22" t="s">
        <v>207</v>
      </c>
      <c r="E71" s="25" t="s">
        <v>208</v>
      </c>
      <c r="F71" s="465"/>
      <c r="G71" s="465"/>
      <c r="H71" s="465"/>
      <c r="I71" s="465"/>
      <c r="J71" s="465"/>
      <c r="K71" s="466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21" customWidth="1"/>
    <col min="2" max="2" width="23.8515625" style="221" customWidth="1"/>
    <col min="3" max="3" width="99.421875" style="221" customWidth="1"/>
    <col min="4" max="4" width="20.7109375" style="221" customWidth="1"/>
    <col min="5" max="16384" width="9.140625" style="221" customWidth="1"/>
  </cols>
  <sheetData>
    <row r="1" s="220" customFormat="1" ht="12" thickBot="1"/>
    <row r="2" spans="2:4" ht="24.75" customHeight="1" thickBot="1">
      <c r="B2" s="199" t="s">
        <v>301</v>
      </c>
      <c r="C2" s="200" t="s">
        <v>514</v>
      </c>
      <c r="D2" s="201" t="s">
        <v>575</v>
      </c>
    </row>
    <row r="3" spans="2:4" ht="27.75" customHeight="1">
      <c r="B3" s="226" t="s">
        <v>662</v>
      </c>
      <c r="C3" s="227" t="str">
        <f>'ГВС цены'!E9</f>
        <v>Информация о ценах (тарифах) на регулируемые товары и услуги и надбавках к этим ценам (тарифам)*</v>
      </c>
      <c r="D3" s="202" t="s">
        <v>515</v>
      </c>
    </row>
    <row r="4" spans="2:4" ht="27.75" customHeight="1">
      <c r="B4" s="222" t="s">
        <v>663</v>
      </c>
      <c r="C4" s="223" t="str">
        <f>'ГВС цены (2)'!E9</f>
        <v>Информация о ценах (тарифах) на регулируемые товары и услуги и надбавках к этим ценам (тарифам)*</v>
      </c>
      <c r="D4" s="202" t="s">
        <v>515</v>
      </c>
    </row>
    <row r="5" spans="2:4" ht="27.75" customHeight="1" thickBot="1">
      <c r="B5" s="357" t="s">
        <v>305</v>
      </c>
      <c r="C5" s="358" t="str">
        <f>Комментарии!E8</f>
        <v>КОММЕНТАРИИ</v>
      </c>
      <c r="D5" s="203" t="s">
        <v>515</v>
      </c>
    </row>
    <row r="10" ht="11.25">
      <c r="C10" s="224"/>
    </row>
    <row r="15" ht="11.25">
      <c r="C15" s="225"/>
    </row>
    <row r="16" ht="11.25">
      <c r="C16" s="225"/>
    </row>
    <row r="17" ht="11.25">
      <c r="C17" s="225"/>
    </row>
    <row r="18" ht="11.25">
      <c r="C18" s="225"/>
    </row>
  </sheetData>
  <sheetProtection password="FA9C" sheet="1" scenarios="1" formatColumns="0" formatRows="0"/>
  <hyperlinks>
    <hyperlink ref="D3" location="'ГВС цены'!A1" tooltip="Нажмите для перехода на лист" display="Перейти на лист"/>
    <hyperlink ref="D4" location="'ГВ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S20"/>
  <sheetViews>
    <sheetView showGridLines="0" zoomScalePageLayoutView="0" workbookViewId="0" topLeftCell="E7">
      <selection activeCell="W15" sqref="W15"/>
    </sheetView>
  </sheetViews>
  <sheetFormatPr defaultColWidth="9.140625" defaultRowHeight="11.25"/>
  <cols>
    <col min="1" max="3" width="0" style="229" hidden="1" customWidth="1"/>
    <col min="4" max="4" width="16.8515625" style="229" customWidth="1"/>
    <col min="5" max="5" width="9.140625" style="276" customWidth="1"/>
    <col min="6" max="6" width="36.57421875" style="229" customWidth="1"/>
    <col min="7" max="7" width="23.28125" style="229" customWidth="1"/>
    <col min="8" max="8" width="19.28125" style="229" hidden="1" customWidth="1"/>
    <col min="9" max="9" width="22.28125" style="229" hidden="1" customWidth="1"/>
    <col min="10" max="10" width="20.7109375" style="229" customWidth="1"/>
    <col min="11" max="11" width="22.00390625" style="229" hidden="1" customWidth="1"/>
    <col min="12" max="12" width="18.7109375" style="229" hidden="1" customWidth="1"/>
    <col min="13" max="13" width="16.00390625" style="229" customWidth="1"/>
    <col min="14" max="14" width="22.421875" style="229" hidden="1" customWidth="1"/>
    <col min="15" max="15" width="27.57421875" style="229" hidden="1" customWidth="1"/>
    <col min="16" max="16" width="22.8515625" style="229" customWidth="1"/>
    <col min="17" max="17" width="19.7109375" style="229" hidden="1" customWidth="1"/>
    <col min="18" max="18" width="27.28125" style="229" hidden="1" customWidth="1"/>
    <col min="19" max="19" width="14.7109375" style="229" customWidth="1"/>
    <col min="20" max="20" width="21.00390625" style="229" customWidth="1"/>
    <col min="21" max="21" width="23.7109375" style="229" customWidth="1"/>
    <col min="22" max="22" width="23.140625" style="229" customWidth="1"/>
    <col min="23" max="23" width="18.7109375" style="229" customWidth="1"/>
    <col min="24" max="24" width="21.8515625" style="229" customWidth="1"/>
    <col min="25" max="16384" width="9.140625" style="229" customWidth="1"/>
  </cols>
  <sheetData>
    <row r="1" ht="15" customHeight="1" hidden="1"/>
    <row r="2" ht="11.25" hidden="1"/>
    <row r="3" ht="15" customHeight="1" hidden="1"/>
    <row r="4" ht="11.25" hidden="1"/>
    <row r="5" ht="15" customHeight="1" hidden="1"/>
    <row r="6" ht="15" customHeight="1" hidden="1"/>
    <row r="8" spans="4:45" ht="15" customHeight="1" thickBot="1">
      <c r="D8" s="228"/>
      <c r="E8" s="345"/>
      <c r="F8" s="204" t="s">
        <v>369</v>
      </c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7"/>
      <c r="Y8" s="348"/>
      <c r="Z8" s="233"/>
      <c r="AA8" s="233"/>
      <c r="AB8" s="233"/>
      <c r="AC8" s="233"/>
      <c r="AD8" s="233"/>
      <c r="AE8" s="233"/>
      <c r="AF8" s="233"/>
      <c r="AG8" s="233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</row>
    <row r="9" spans="4:41" ht="28.5" customHeight="1" thickBot="1">
      <c r="D9" s="235"/>
      <c r="E9" s="414" t="s">
        <v>655</v>
      </c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356"/>
      <c r="Z9" s="236"/>
      <c r="AA9" s="236"/>
      <c r="AB9" s="236"/>
      <c r="AC9" s="236"/>
      <c r="AD9" s="236"/>
      <c r="AE9" s="236"/>
      <c r="AF9" s="236"/>
      <c r="AG9" s="236"/>
      <c r="AH9" s="237"/>
      <c r="AI9" s="237"/>
      <c r="AJ9" s="237"/>
      <c r="AK9" s="237"/>
      <c r="AL9" s="237"/>
      <c r="AM9" s="237"/>
      <c r="AN9" s="237"/>
      <c r="AO9" s="237"/>
    </row>
    <row r="10" spans="4:41" ht="12" thickBot="1">
      <c r="D10" s="235"/>
      <c r="E10" s="230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8"/>
      <c r="Y10" s="232"/>
      <c r="Z10" s="233"/>
      <c r="AA10" s="233"/>
      <c r="AB10" s="233"/>
      <c r="AC10" s="233"/>
      <c r="AD10" s="233"/>
      <c r="AE10" s="233"/>
      <c r="AF10" s="233"/>
      <c r="AG10" s="233"/>
      <c r="AH10" s="237"/>
      <c r="AI10" s="237"/>
      <c r="AJ10" s="237"/>
      <c r="AK10" s="237"/>
      <c r="AL10" s="237"/>
      <c r="AM10" s="237"/>
      <c r="AN10" s="237"/>
      <c r="AO10" s="237"/>
    </row>
    <row r="11" spans="4:41" ht="22.5">
      <c r="D11" s="235"/>
      <c r="E11" s="417" t="s">
        <v>230</v>
      </c>
      <c r="F11" s="420" t="s">
        <v>493</v>
      </c>
      <c r="G11" s="361" t="s">
        <v>631</v>
      </c>
      <c r="H11" s="436" t="s">
        <v>631</v>
      </c>
      <c r="I11" s="437"/>
      <c r="J11" s="362" t="s">
        <v>632</v>
      </c>
      <c r="K11" s="434" t="s">
        <v>632</v>
      </c>
      <c r="L11" s="435"/>
      <c r="M11" s="362" t="s">
        <v>633</v>
      </c>
      <c r="N11" s="434" t="s">
        <v>633</v>
      </c>
      <c r="O11" s="435"/>
      <c r="P11" s="362" t="s">
        <v>634</v>
      </c>
      <c r="Q11" s="434" t="s">
        <v>634</v>
      </c>
      <c r="R11" s="435"/>
      <c r="S11" s="420" t="s">
        <v>635</v>
      </c>
      <c r="T11" s="420" t="s">
        <v>636</v>
      </c>
      <c r="U11" s="420" t="s">
        <v>637</v>
      </c>
      <c r="V11" s="420" t="s">
        <v>638</v>
      </c>
      <c r="W11" s="431" t="s">
        <v>639</v>
      </c>
      <c r="X11" s="423" t="s">
        <v>640</v>
      </c>
      <c r="Y11" s="232"/>
      <c r="Z11" s="233"/>
      <c r="AA11" s="233"/>
      <c r="AB11" s="233"/>
      <c r="AC11" s="233"/>
      <c r="AD11" s="233"/>
      <c r="AE11" s="233"/>
      <c r="AF11" s="233"/>
      <c r="AG11" s="233"/>
      <c r="AH11" s="237"/>
      <c r="AI11" s="237"/>
      <c r="AJ11" s="237"/>
      <c r="AK11" s="237"/>
      <c r="AL11" s="237"/>
      <c r="AM11" s="237"/>
      <c r="AN11" s="237"/>
      <c r="AO11" s="237"/>
    </row>
    <row r="12" spans="4:41" ht="18.75" customHeight="1">
      <c r="D12" s="235"/>
      <c r="E12" s="418"/>
      <c r="F12" s="421"/>
      <c r="G12" s="426" t="s">
        <v>641</v>
      </c>
      <c r="H12" s="426" t="s">
        <v>642</v>
      </c>
      <c r="I12" s="426"/>
      <c r="J12" s="426" t="s">
        <v>641</v>
      </c>
      <c r="K12" s="426" t="s">
        <v>642</v>
      </c>
      <c r="L12" s="426"/>
      <c r="M12" s="426" t="s">
        <v>641</v>
      </c>
      <c r="N12" s="426" t="s">
        <v>642</v>
      </c>
      <c r="O12" s="426"/>
      <c r="P12" s="426" t="s">
        <v>641</v>
      </c>
      <c r="Q12" s="426" t="s">
        <v>642</v>
      </c>
      <c r="R12" s="430"/>
      <c r="S12" s="421"/>
      <c r="T12" s="421"/>
      <c r="U12" s="421"/>
      <c r="V12" s="421"/>
      <c r="W12" s="432"/>
      <c r="X12" s="424"/>
      <c r="Y12" s="232"/>
      <c r="Z12" s="233"/>
      <c r="AA12" s="233"/>
      <c r="AB12" s="233"/>
      <c r="AC12" s="233"/>
      <c r="AD12" s="233"/>
      <c r="AE12" s="233"/>
      <c r="AF12" s="233"/>
      <c r="AG12" s="233"/>
      <c r="AH12" s="237"/>
      <c r="AI12" s="237"/>
      <c r="AJ12" s="237"/>
      <c r="AK12" s="237"/>
      <c r="AL12" s="237"/>
      <c r="AM12" s="237"/>
      <c r="AN12" s="237"/>
      <c r="AO12" s="237"/>
    </row>
    <row r="13" spans="4:41" ht="69.75" customHeight="1" thickBot="1">
      <c r="D13" s="235"/>
      <c r="E13" s="419"/>
      <c r="F13" s="422"/>
      <c r="G13" s="427"/>
      <c r="H13" s="240" t="s">
        <v>643</v>
      </c>
      <c r="I13" s="240" t="s">
        <v>644</v>
      </c>
      <c r="J13" s="427"/>
      <c r="K13" s="240" t="s">
        <v>643</v>
      </c>
      <c r="L13" s="240" t="s">
        <v>644</v>
      </c>
      <c r="M13" s="427"/>
      <c r="N13" s="240" t="s">
        <v>643</v>
      </c>
      <c r="O13" s="240" t="s">
        <v>644</v>
      </c>
      <c r="P13" s="427"/>
      <c r="Q13" s="240" t="s">
        <v>643</v>
      </c>
      <c r="R13" s="240" t="s">
        <v>644</v>
      </c>
      <c r="S13" s="422"/>
      <c r="T13" s="422"/>
      <c r="U13" s="422"/>
      <c r="V13" s="422"/>
      <c r="W13" s="433"/>
      <c r="X13" s="425"/>
      <c r="Y13" s="232"/>
      <c r="Z13" s="233"/>
      <c r="AA13" s="233"/>
      <c r="AB13" s="233"/>
      <c r="AC13" s="233"/>
      <c r="AD13" s="233"/>
      <c r="AE13" s="233"/>
      <c r="AF13" s="233"/>
      <c r="AG13" s="233"/>
      <c r="AH13" s="237"/>
      <c r="AI13" s="237"/>
      <c r="AJ13" s="237"/>
      <c r="AK13" s="237"/>
      <c r="AL13" s="237"/>
      <c r="AM13" s="237"/>
      <c r="AN13" s="237"/>
      <c r="AO13" s="237"/>
    </row>
    <row r="14" spans="4:41" ht="12" thickBot="1">
      <c r="D14" s="235"/>
      <c r="E14" s="241">
        <v>1</v>
      </c>
      <c r="F14" s="242">
        <f>E14+1</f>
        <v>2</v>
      </c>
      <c r="G14" s="242">
        <v>3</v>
      </c>
      <c r="H14" s="242">
        <v>4</v>
      </c>
      <c r="I14" s="242">
        <v>5</v>
      </c>
      <c r="J14" s="242">
        <v>6</v>
      </c>
      <c r="K14" s="242">
        <v>7</v>
      </c>
      <c r="L14" s="242">
        <v>8</v>
      </c>
      <c r="M14" s="242">
        <v>9</v>
      </c>
      <c r="N14" s="242">
        <v>10</v>
      </c>
      <c r="O14" s="242">
        <v>11</v>
      </c>
      <c r="P14" s="242">
        <v>12</v>
      </c>
      <c r="Q14" s="242">
        <v>13</v>
      </c>
      <c r="R14" s="242">
        <v>14</v>
      </c>
      <c r="S14" s="242">
        <v>15</v>
      </c>
      <c r="T14" s="242">
        <v>16</v>
      </c>
      <c r="U14" s="242">
        <v>17</v>
      </c>
      <c r="V14" s="242">
        <v>18</v>
      </c>
      <c r="W14" s="242">
        <v>19</v>
      </c>
      <c r="X14" s="359">
        <v>20</v>
      </c>
      <c r="Y14" s="232"/>
      <c r="Z14" s="233"/>
      <c r="AA14" s="233"/>
      <c r="AB14" s="233"/>
      <c r="AC14" s="233"/>
      <c r="AD14" s="233"/>
      <c r="AE14" s="233"/>
      <c r="AF14" s="233"/>
      <c r="AG14" s="233"/>
      <c r="AH14" s="237"/>
      <c r="AI14" s="237"/>
      <c r="AJ14" s="237"/>
      <c r="AK14" s="237"/>
      <c r="AL14" s="237"/>
      <c r="AM14" s="237"/>
      <c r="AN14" s="237"/>
      <c r="AO14" s="237"/>
    </row>
    <row r="15" spans="4:41" s="254" customFormat="1" ht="33.75">
      <c r="D15" s="243"/>
      <c r="E15" s="244" t="s">
        <v>495</v>
      </c>
      <c r="F15" s="245" t="s">
        <v>645</v>
      </c>
      <c r="G15" s="246">
        <v>1741.97</v>
      </c>
      <c r="H15" s="365"/>
      <c r="I15" s="365"/>
      <c r="J15" s="246">
        <v>1741.97</v>
      </c>
      <c r="K15" s="365"/>
      <c r="L15" s="365"/>
      <c r="M15" s="246">
        <v>1741.97</v>
      </c>
      <c r="N15" s="365"/>
      <c r="O15" s="365"/>
      <c r="P15" s="246">
        <v>1741.97</v>
      </c>
      <c r="Q15" s="365"/>
      <c r="R15" s="366"/>
      <c r="S15" s="247">
        <v>40544</v>
      </c>
      <c r="T15" s="247"/>
      <c r="U15" s="248" t="s">
        <v>671</v>
      </c>
      <c r="V15" s="249" t="s">
        <v>672</v>
      </c>
      <c r="W15" s="499" t="s">
        <v>673</v>
      </c>
      <c r="X15" s="250"/>
      <c r="Y15" s="251"/>
      <c r="Z15" s="252"/>
      <c r="AA15" s="252"/>
      <c r="AB15" s="252"/>
      <c r="AC15" s="252"/>
      <c r="AD15" s="252"/>
      <c r="AE15" s="252"/>
      <c r="AF15" s="252"/>
      <c r="AG15" s="252"/>
      <c r="AH15" s="253"/>
      <c r="AI15" s="253"/>
      <c r="AJ15" s="253"/>
      <c r="AK15" s="253"/>
      <c r="AL15" s="253"/>
      <c r="AM15" s="253"/>
      <c r="AN15" s="253"/>
      <c r="AO15" s="253"/>
    </row>
    <row r="16" spans="4:28" ht="15" customHeight="1" thickBot="1">
      <c r="D16" s="255" t="s">
        <v>604</v>
      </c>
      <c r="E16" s="349"/>
      <c r="F16" s="191" t="s">
        <v>500</v>
      </c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7"/>
      <c r="Y16" s="258"/>
      <c r="Z16" s="237"/>
      <c r="AA16" s="237"/>
      <c r="AB16" s="237"/>
    </row>
    <row r="17" spans="4:28" s="254" customFormat="1" ht="11.25">
      <c r="D17" s="259"/>
      <c r="E17" s="260"/>
      <c r="F17" s="261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2"/>
      <c r="Z17" s="253"/>
      <c r="AA17" s="253"/>
      <c r="AB17" s="253"/>
    </row>
    <row r="18" spans="1:25" s="266" customFormat="1" ht="11.25">
      <c r="A18" s="254"/>
      <c r="B18" s="254"/>
      <c r="C18" s="254"/>
      <c r="D18" s="263"/>
      <c r="E18" s="428" t="s">
        <v>656</v>
      </c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9"/>
    </row>
    <row r="19" spans="1:25" s="266" customFormat="1" ht="11.25">
      <c r="A19" s="254"/>
      <c r="B19" s="254"/>
      <c r="C19" s="254"/>
      <c r="D19" s="267"/>
      <c r="E19" s="268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70"/>
      <c r="Y19" s="271"/>
    </row>
    <row r="20" spans="4:24" ht="11.25">
      <c r="D20" s="272"/>
      <c r="E20" s="273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5"/>
    </row>
  </sheetData>
  <sheetProtection password="FA9C" sheet="1" scenarios="1" formatColumns="0" formatRows="0"/>
  <mergeCells count="22">
    <mergeCell ref="Q11:R11"/>
    <mergeCell ref="N11:O11"/>
    <mergeCell ref="E18:Y18"/>
    <mergeCell ref="K12:L12"/>
    <mergeCell ref="M12:M13"/>
    <mergeCell ref="N12:O12"/>
    <mergeCell ref="P12:P13"/>
    <mergeCell ref="Q12:R12"/>
    <mergeCell ref="V11:V13"/>
    <mergeCell ref="W11:W13"/>
    <mergeCell ref="H12:I12"/>
    <mergeCell ref="J12:J13"/>
    <mergeCell ref="E9:X9"/>
    <mergeCell ref="E11:E13"/>
    <mergeCell ref="F11:F13"/>
    <mergeCell ref="S11:S13"/>
    <mergeCell ref="T11:T13"/>
    <mergeCell ref="U11:U13"/>
    <mergeCell ref="X11:X13"/>
    <mergeCell ref="G12:G13"/>
    <mergeCell ref="K11:L11"/>
    <mergeCell ref="H11:I11"/>
  </mergeCells>
  <dataValidations count="1">
    <dataValidation type="date" allowBlank="1" showInputMessage="1" showErrorMessage="1" sqref="S15:T15">
      <formula1>1</formula1>
      <formula2>73051</formula2>
    </dataValidation>
  </dataValidations>
  <hyperlinks>
    <hyperlink ref="F16" location="'ГВС цены'!A1" tooltip="Добавить запись" display="Добавить запись"/>
    <hyperlink ref="E8" location="'Список листов'!A1" tooltip="К списку листов" display="Список листов"/>
    <hyperlink ref="E19" location="'ГВС цены'!A1" display="Добавить строку"/>
    <hyperlink ref="F19" location="'ГВС цены'!A1" display="Добавить строку"/>
    <hyperlink ref="D16" location="'ГВС цены'!A1" display="Удалить строку"/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229" hidden="1" customWidth="1"/>
    <col min="4" max="5" width="9.140625" style="229" customWidth="1"/>
    <col min="6" max="6" width="36.421875" style="229" customWidth="1"/>
    <col min="7" max="7" width="15.00390625" style="229" customWidth="1"/>
    <col min="8" max="8" width="19.421875" style="229" customWidth="1"/>
    <col min="9" max="9" width="13.57421875" style="229" customWidth="1"/>
    <col min="10" max="10" width="18.00390625" style="229" customWidth="1"/>
    <col min="11" max="11" width="21.421875" style="229" customWidth="1"/>
    <col min="12" max="12" width="29.140625" style="229" customWidth="1"/>
    <col min="13" max="13" width="21.00390625" style="229" customWidth="1"/>
    <col min="14" max="16384" width="9.140625" style="22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228"/>
      <c r="E8" s="347"/>
      <c r="F8" s="204" t="s">
        <v>369</v>
      </c>
      <c r="G8" s="346"/>
      <c r="H8" s="346"/>
      <c r="I8" s="347"/>
      <c r="J8" s="347"/>
      <c r="K8" s="347"/>
      <c r="L8" s="347"/>
      <c r="M8" s="347"/>
      <c r="N8" s="348"/>
      <c r="O8" s="233"/>
      <c r="P8" s="233"/>
      <c r="Q8" s="233"/>
      <c r="R8" s="233"/>
      <c r="S8" s="233"/>
      <c r="T8" s="233"/>
      <c r="U8" s="233"/>
      <c r="V8" s="233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4:30" ht="35.25" customHeight="1" thickBot="1">
      <c r="D9" s="235"/>
      <c r="E9" s="414" t="s">
        <v>657</v>
      </c>
      <c r="F9" s="415"/>
      <c r="G9" s="415"/>
      <c r="H9" s="415"/>
      <c r="I9" s="415"/>
      <c r="J9" s="415"/>
      <c r="K9" s="415"/>
      <c r="L9" s="415"/>
      <c r="M9" s="416"/>
      <c r="N9" s="356"/>
      <c r="O9" s="236"/>
      <c r="P9" s="236"/>
      <c r="Q9" s="236"/>
      <c r="R9" s="236"/>
      <c r="S9" s="236"/>
      <c r="T9" s="236"/>
      <c r="U9" s="236"/>
      <c r="V9" s="236"/>
      <c r="W9" s="237"/>
      <c r="X9" s="237"/>
      <c r="Y9" s="237"/>
      <c r="Z9" s="237"/>
      <c r="AA9" s="237"/>
      <c r="AB9" s="237"/>
      <c r="AC9" s="237"/>
      <c r="AD9" s="237"/>
    </row>
    <row r="10" spans="4:30" ht="12" thickBot="1">
      <c r="D10" s="235"/>
      <c r="E10" s="231"/>
      <c r="F10" s="231"/>
      <c r="G10" s="231"/>
      <c r="H10" s="231"/>
      <c r="I10" s="231"/>
      <c r="J10" s="231"/>
      <c r="K10" s="231"/>
      <c r="L10" s="231"/>
      <c r="M10" s="231"/>
      <c r="N10" s="232"/>
      <c r="O10" s="233"/>
      <c r="P10" s="233"/>
      <c r="Q10" s="233"/>
      <c r="R10" s="233"/>
      <c r="S10" s="233"/>
      <c r="T10" s="233"/>
      <c r="U10" s="233"/>
      <c r="V10" s="233"/>
      <c r="W10" s="237"/>
      <c r="X10" s="237"/>
      <c r="Y10" s="237"/>
      <c r="Z10" s="237"/>
      <c r="AA10" s="237"/>
      <c r="AB10" s="237"/>
      <c r="AC10" s="237"/>
      <c r="AD10" s="237"/>
    </row>
    <row r="11" spans="4:14" ht="44.25" customHeight="1" thickBot="1">
      <c r="D11" s="277"/>
      <c r="E11" s="278" t="s">
        <v>630</v>
      </c>
      <c r="F11" s="239" t="s">
        <v>493</v>
      </c>
      <c r="G11" s="239" t="s">
        <v>546</v>
      </c>
      <c r="H11" s="239" t="s">
        <v>494</v>
      </c>
      <c r="I11" s="279" t="s">
        <v>635</v>
      </c>
      <c r="J11" s="239" t="s">
        <v>636</v>
      </c>
      <c r="K11" s="239" t="s">
        <v>637</v>
      </c>
      <c r="L11" s="239" t="s">
        <v>638</v>
      </c>
      <c r="M11" s="280" t="s">
        <v>639</v>
      </c>
      <c r="N11" s="281"/>
    </row>
    <row r="12" spans="4:14" ht="12" thickBot="1">
      <c r="D12" s="282"/>
      <c r="E12" s="283">
        <v>1</v>
      </c>
      <c r="F12" s="284">
        <v>2</v>
      </c>
      <c r="G12" s="284">
        <v>3</v>
      </c>
      <c r="H12" s="284">
        <v>4</v>
      </c>
      <c r="I12" s="284">
        <v>5</v>
      </c>
      <c r="J12" s="284">
        <v>6</v>
      </c>
      <c r="K12" s="284">
        <v>7</v>
      </c>
      <c r="L12" s="284">
        <v>8</v>
      </c>
      <c r="M12" s="285">
        <v>9</v>
      </c>
      <c r="N12" s="281"/>
    </row>
    <row r="13" spans="4:16" ht="37.5" customHeight="1">
      <c r="D13" s="282"/>
      <c r="E13" s="286" t="s">
        <v>495</v>
      </c>
      <c r="F13" s="287" t="s">
        <v>646</v>
      </c>
      <c r="G13" s="288" t="s">
        <v>647</v>
      </c>
      <c r="H13" s="289"/>
      <c r="I13" s="290"/>
      <c r="J13" s="291"/>
      <c r="K13" s="292"/>
      <c r="L13" s="293"/>
      <c r="M13" s="294"/>
      <c r="N13" s="281"/>
      <c r="P13" s="295">
        <f>SUM(P14:P16)</f>
        <v>0</v>
      </c>
    </row>
    <row r="14" spans="4:16" ht="21" customHeight="1">
      <c r="D14" s="282"/>
      <c r="E14" s="296" t="s">
        <v>271</v>
      </c>
      <c r="F14" s="297" t="s">
        <v>648</v>
      </c>
      <c r="G14" s="298" t="s">
        <v>647</v>
      </c>
      <c r="H14" s="299"/>
      <c r="I14" s="300"/>
      <c r="J14" s="301"/>
      <c r="K14" s="302"/>
      <c r="L14" s="303"/>
      <c r="M14" s="304"/>
      <c r="N14" s="281"/>
      <c r="P14" s="295">
        <f>IF(H14="",0,1)</f>
        <v>0</v>
      </c>
    </row>
    <row r="15" spans="4:16" ht="21" customHeight="1">
      <c r="D15" s="282"/>
      <c r="E15" s="296" t="s">
        <v>275</v>
      </c>
      <c r="F15" s="297" t="s">
        <v>649</v>
      </c>
      <c r="G15" s="298" t="s">
        <v>647</v>
      </c>
      <c r="H15" s="299"/>
      <c r="I15" s="305"/>
      <c r="J15" s="306"/>
      <c r="K15" s="307"/>
      <c r="L15" s="308"/>
      <c r="M15" s="309"/>
      <c r="N15" s="281"/>
      <c r="P15" s="295">
        <f>IF(H15="",0,1)</f>
        <v>0</v>
      </c>
    </row>
    <row r="16" spans="4:16" ht="21" customHeight="1">
      <c r="D16" s="282"/>
      <c r="E16" s="296" t="s">
        <v>280</v>
      </c>
      <c r="F16" s="297" t="s">
        <v>650</v>
      </c>
      <c r="G16" s="298" t="s">
        <v>647</v>
      </c>
      <c r="H16" s="299"/>
      <c r="I16" s="305"/>
      <c r="J16" s="306"/>
      <c r="K16" s="307"/>
      <c r="L16" s="308"/>
      <c r="M16" s="309"/>
      <c r="N16" s="281"/>
      <c r="P16" s="295">
        <f>IF(H16="",0,1)</f>
        <v>0</v>
      </c>
    </row>
    <row r="17" spans="4:14" ht="33.75">
      <c r="D17" s="282"/>
      <c r="E17" s="310" t="s">
        <v>497</v>
      </c>
      <c r="F17" s="311" t="s">
        <v>651</v>
      </c>
      <c r="G17" s="298" t="s">
        <v>647</v>
      </c>
      <c r="H17" s="299"/>
      <c r="I17" s="305"/>
      <c r="J17" s="306"/>
      <c r="K17" s="307"/>
      <c r="L17" s="308"/>
      <c r="M17" s="309"/>
      <c r="N17" s="281"/>
    </row>
    <row r="18" spans="4:14" ht="21" customHeight="1">
      <c r="D18" s="282"/>
      <c r="E18" s="310" t="s">
        <v>312</v>
      </c>
      <c r="F18" s="297" t="s">
        <v>649</v>
      </c>
      <c r="G18" s="298" t="s">
        <v>647</v>
      </c>
      <c r="H18" s="299"/>
      <c r="I18" s="305"/>
      <c r="J18" s="306"/>
      <c r="K18" s="307"/>
      <c r="L18" s="308"/>
      <c r="M18" s="309"/>
      <c r="N18" s="281"/>
    </row>
    <row r="19" spans="4:14" ht="21" customHeight="1">
      <c r="D19" s="282"/>
      <c r="E19" s="310" t="s">
        <v>313</v>
      </c>
      <c r="F19" s="297" t="s">
        <v>650</v>
      </c>
      <c r="G19" s="298" t="s">
        <v>647</v>
      </c>
      <c r="H19" s="299"/>
      <c r="I19" s="305"/>
      <c r="J19" s="306"/>
      <c r="K19" s="307"/>
      <c r="L19" s="308"/>
      <c r="M19" s="309"/>
      <c r="N19" s="281"/>
    </row>
    <row r="20" spans="4:14" ht="56.25">
      <c r="D20" s="282"/>
      <c r="E20" s="310" t="s">
        <v>498</v>
      </c>
      <c r="F20" s="311" t="s">
        <v>652</v>
      </c>
      <c r="G20" s="298" t="s">
        <v>653</v>
      </c>
      <c r="H20" s="299"/>
      <c r="I20" s="305"/>
      <c r="J20" s="306"/>
      <c r="K20" s="307"/>
      <c r="L20" s="308"/>
      <c r="M20" s="309"/>
      <c r="N20" s="281"/>
    </row>
    <row r="21" spans="4:14" ht="21" customHeight="1">
      <c r="D21" s="282"/>
      <c r="E21" s="310" t="s">
        <v>573</v>
      </c>
      <c r="F21" s="297" t="s">
        <v>649</v>
      </c>
      <c r="G21" s="298" t="s">
        <v>653</v>
      </c>
      <c r="H21" s="299"/>
      <c r="I21" s="305"/>
      <c r="J21" s="306"/>
      <c r="K21" s="307"/>
      <c r="L21" s="308"/>
      <c r="M21" s="309"/>
      <c r="N21" s="281"/>
    </row>
    <row r="22" spans="4:14" ht="21" customHeight="1">
      <c r="D22" s="282"/>
      <c r="E22" s="310" t="s">
        <v>499</v>
      </c>
      <c r="F22" s="297" t="s">
        <v>650</v>
      </c>
      <c r="G22" s="298" t="s">
        <v>653</v>
      </c>
      <c r="H22" s="299"/>
      <c r="I22" s="305"/>
      <c r="J22" s="306"/>
      <c r="K22" s="307"/>
      <c r="L22" s="308"/>
      <c r="M22" s="309"/>
      <c r="N22" s="281"/>
    </row>
    <row r="23" spans="4:14" ht="33.75">
      <c r="D23" s="282"/>
      <c r="E23" s="310" t="s">
        <v>501</v>
      </c>
      <c r="F23" s="312" t="s">
        <v>654</v>
      </c>
      <c r="G23" s="298" t="s">
        <v>653</v>
      </c>
      <c r="H23" s="299"/>
      <c r="I23" s="305"/>
      <c r="J23" s="306"/>
      <c r="K23" s="307"/>
      <c r="L23" s="308"/>
      <c r="M23" s="309"/>
      <c r="N23" s="281"/>
    </row>
    <row r="24" spans="4:14" ht="21" customHeight="1">
      <c r="D24" s="282"/>
      <c r="E24" s="310" t="s">
        <v>574</v>
      </c>
      <c r="F24" s="297" t="s">
        <v>649</v>
      </c>
      <c r="G24" s="298" t="s">
        <v>653</v>
      </c>
      <c r="H24" s="313"/>
      <c r="I24" s="314"/>
      <c r="J24" s="315"/>
      <c r="K24" s="316"/>
      <c r="L24" s="317"/>
      <c r="M24" s="318"/>
      <c r="N24" s="281"/>
    </row>
    <row r="25" spans="4:14" ht="21" customHeight="1" thickBot="1">
      <c r="D25" s="282"/>
      <c r="E25" s="319" t="s">
        <v>507</v>
      </c>
      <c r="F25" s="320" t="s">
        <v>650</v>
      </c>
      <c r="G25" s="321" t="s">
        <v>653</v>
      </c>
      <c r="H25" s="322"/>
      <c r="I25" s="323"/>
      <c r="J25" s="324"/>
      <c r="K25" s="325"/>
      <c r="L25" s="326"/>
      <c r="M25" s="327"/>
      <c r="N25" s="281"/>
    </row>
    <row r="26" spans="4:25" ht="11.25">
      <c r="D26" s="263"/>
      <c r="E26" s="328"/>
      <c r="F26" s="329"/>
      <c r="G26" s="330"/>
      <c r="H26" s="350"/>
      <c r="I26" s="351"/>
      <c r="J26" s="351"/>
      <c r="K26" s="352"/>
      <c r="L26" s="353"/>
      <c r="M26" s="353"/>
      <c r="N26" s="331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</row>
    <row r="27" spans="4:25" ht="11.25">
      <c r="D27" s="263"/>
      <c r="E27" s="428" t="s">
        <v>656</v>
      </c>
      <c r="F27" s="428"/>
      <c r="G27" s="428"/>
      <c r="H27" s="428"/>
      <c r="I27" s="428"/>
      <c r="J27" s="428"/>
      <c r="K27" s="428"/>
      <c r="L27" s="428"/>
      <c r="M27" s="428"/>
      <c r="N27" s="429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5"/>
    </row>
    <row r="28" spans="4:25" ht="11.25">
      <c r="D28" s="332"/>
      <c r="E28" s="270"/>
      <c r="F28" s="270"/>
      <c r="G28" s="270"/>
      <c r="H28" s="270"/>
      <c r="I28" s="270"/>
      <c r="J28" s="270"/>
      <c r="K28" s="270"/>
      <c r="L28" s="270"/>
      <c r="M28" s="270"/>
      <c r="N28" s="271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</row>
  </sheetData>
  <sheetProtection password="FA9C" sheet="1" scenarios="1" formatColumns="0" formatRows="0"/>
  <mergeCells count="2">
    <mergeCell ref="E9:M9"/>
    <mergeCell ref="E27:N27"/>
  </mergeCells>
  <hyperlinks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3"/>
      <c r="E7" s="192"/>
      <c r="F7" s="204"/>
      <c r="G7" s="192"/>
      <c r="H7" s="181"/>
    </row>
    <row r="8" spans="4:8" ht="15" customHeight="1">
      <c r="D8" s="165"/>
      <c r="E8" s="438" t="s">
        <v>504</v>
      </c>
      <c r="F8" s="439"/>
      <c r="G8" s="440"/>
      <c r="H8" s="168"/>
    </row>
    <row r="9" spans="4:8" ht="15.75" customHeight="1" thickBot="1">
      <c r="D9" s="165"/>
      <c r="E9" s="446" t="str">
        <f>IF(org="","",IF(fil="",org,org&amp;" ("&amp;fil&amp;")"))</f>
        <v>МУП "Водоканал" администрации МО "Майминский район"</v>
      </c>
      <c r="F9" s="447"/>
      <c r="G9" s="448"/>
      <c r="H9" s="168"/>
    </row>
    <row r="10" spans="4:8" ht="15.75" customHeight="1" thickBot="1">
      <c r="D10" s="165"/>
      <c r="E10" s="169"/>
      <c r="F10" s="169"/>
      <c r="G10" s="169"/>
      <c r="H10" s="168"/>
    </row>
    <row r="11" spans="4:8" ht="25.5" customHeight="1" thickBot="1">
      <c r="D11" s="165"/>
      <c r="E11" s="441" t="s">
        <v>6</v>
      </c>
      <c r="F11" s="442"/>
      <c r="G11" s="443"/>
      <c r="H11" s="168"/>
    </row>
    <row r="12" spans="4:8" ht="23.25" thickBot="1">
      <c r="D12" s="165"/>
      <c r="E12" s="207" t="s">
        <v>230</v>
      </c>
      <c r="F12" s="208" t="s">
        <v>505</v>
      </c>
      <c r="G12" s="209" t="s">
        <v>506</v>
      </c>
      <c r="H12" s="168"/>
    </row>
    <row r="13" spans="4:8" ht="15" customHeight="1" thickBot="1">
      <c r="D13" s="176"/>
      <c r="E13" s="186">
        <v>1</v>
      </c>
      <c r="F13" s="187">
        <f>E13+1</f>
        <v>2</v>
      </c>
      <c r="G13" s="188">
        <v>3</v>
      </c>
      <c r="H13" s="168"/>
    </row>
    <row r="14" spans="4:8" ht="22.5">
      <c r="D14" s="174"/>
      <c r="E14" s="198">
        <v>1</v>
      </c>
      <c r="F14" s="355" t="s">
        <v>217</v>
      </c>
      <c r="G14" s="360"/>
      <c r="H14" s="168"/>
    </row>
    <row r="15" spans="4:8" ht="15" customHeight="1" thickBot="1">
      <c r="D15" s="176" t="s">
        <v>604</v>
      </c>
      <c r="E15" s="195"/>
      <c r="F15" s="196" t="s">
        <v>500</v>
      </c>
      <c r="G15" s="197"/>
      <c r="H15" s="168"/>
    </row>
    <row r="16" spans="4:8" ht="11.25">
      <c r="D16" s="165"/>
      <c r="E16" s="169"/>
      <c r="F16" s="169"/>
      <c r="G16" s="169"/>
      <c r="H16" s="168"/>
    </row>
    <row r="17" spans="4:8" ht="34.5" customHeight="1">
      <c r="D17" s="165"/>
      <c r="E17" s="444" t="s">
        <v>5</v>
      </c>
      <c r="F17" s="445"/>
      <c r="G17" s="445"/>
      <c r="H17" s="168"/>
    </row>
    <row r="18" spans="4:8" ht="11.25">
      <c r="D18" s="170"/>
      <c r="E18" s="171"/>
      <c r="F18" s="171"/>
      <c r="G18" s="171"/>
      <c r="H18" s="172"/>
    </row>
    <row r="25" ht="15" customHeight="1"/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F7" location="'Список листов'!A1" tooltip="К списку листов" display="Список листов"/>
    <hyperlink ref="D14" location="'Ссылки на публикации'!A1" display="Удалить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4" t="s">
        <v>369</v>
      </c>
      <c r="F7" s="63"/>
    </row>
    <row r="8" spans="1:6" ht="14.25" customHeight="1">
      <c r="A8" s="59"/>
      <c r="B8" s="59"/>
      <c r="C8" s="59"/>
      <c r="D8" s="64"/>
      <c r="E8" s="205" t="s">
        <v>537</v>
      </c>
      <c r="F8" s="65"/>
    </row>
    <row r="9" spans="1:6" ht="14.25" customHeight="1" thickBot="1">
      <c r="A9" s="59"/>
      <c r="B9" s="59"/>
      <c r="C9" s="59"/>
      <c r="D9" s="64"/>
      <c r="E9" s="206" t="str">
        <f>IF(org="","",IF(fil="",org,org&amp;" ("&amp;fil&amp;")"))</f>
        <v>МУП "Водоканал" администрации МО "Майминский район"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tabSelected="1" zoomScalePageLayoutView="0" workbookViewId="0" topLeftCell="A1">
      <selection activeCell="A3" sqref="A3"/>
    </sheetView>
  </sheetViews>
  <sheetFormatPr defaultColWidth="9.140625" defaultRowHeight="15" customHeight="1"/>
  <cols>
    <col min="1" max="1" width="17.8515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575</v>
      </c>
      <c r="B1" s="51" t="s">
        <v>576</v>
      </c>
    </row>
    <row r="2" spans="1:2" ht="12.75">
      <c r="A2" s="1" t="s">
        <v>171</v>
      </c>
      <c r="B2" s="52" t="s">
        <v>170</v>
      </c>
    </row>
    <row r="3" spans="1:2" ht="12.75">
      <c r="A3" s="1" t="s">
        <v>172</v>
      </c>
      <c r="B3" s="52" t="s">
        <v>170</v>
      </c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hyperlinks>
    <hyperlink ref="A2" location="'Титульный'!F21" display="Титульный!F21"/>
    <hyperlink ref="A3" location="'Титульный'!F26" display="Титульный!F26"/>
  </hyperlink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(цены)</dc:title>
  <dc:subject>Показатели подлежащие раскрытию в сфере горячего водоснабжения (цены)</dc:subject>
  <dc:creator>--</dc:creator>
  <cp:keywords/>
  <dc:description/>
  <cp:lastModifiedBy>Bes</cp:lastModifiedBy>
  <cp:lastPrinted>2009-05-07T15:00:08Z</cp:lastPrinted>
  <dcterms:created xsi:type="dcterms:W3CDTF">2004-05-21T07:18:45Z</dcterms:created>
  <dcterms:modified xsi:type="dcterms:W3CDTF">2011-02-24T06:05:12Z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