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'et_union'!$24:$24</definedName>
    <definedName name="add_INDEX_2_range">'et_union'!$17:$20</definedName>
    <definedName name="add_INDEX_range">'et_union'!$4:$4</definedName>
    <definedName name="add_INDEX_range_2">'et_union'!$9:$12</definedName>
    <definedName name="add_price_range">'et_union'!$27:$27</definedName>
    <definedName name="add_STR1_range">'et_union'!$4:$4</definedName>
    <definedName name="checkBC_1">'ТС цены'!$F$31:$F$32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_add_price">'ТС цены'!$F$32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'ТС цены'!$H$15:$H$32,'ТС цены'!$K$15:$K$32,'ТС цены'!$N$15:$N$32,'ТС цены'!$Q$15:$Q$32</definedName>
    <definedName name="is_two_part_tariff_no_eu">'et_union'!$Q$27,'et_union'!$N$27,'et_union'!$K$27,'et_union'!$H$27</definedName>
    <definedName name="is_two_part_tariff_yes">'ТС цены'!$L$15:$M$32,'ТС цены'!$O$15:$P$32,'ТС цены'!$R$15:$S$32,'ТС цены'!$I$15:$J$32</definedName>
    <definedName name="is_two_part_tariff_yes_eu">'et_union'!$I$27:$J$27,'et_union'!$L$27:$M$27,'et_union'!$O$27:$P$27,'et_union'!$R$27:$S$27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</definedName>
    <definedName name="LIST_ORG_HOT_VS">'REESTR_ORG'!$B$2:$F$1142</definedName>
    <definedName name="LIST_ORG_VO">'REESTR_ORG'!$B$2:$D$315</definedName>
    <definedName name="LIST_ORG_WARM">'REESTR_ORG'!$A$2:$H$31</definedName>
    <definedName name="logic">'TEHSHEET'!$A$2:$A$3</definedName>
    <definedName name="mo">'Титульный'!$G$23</definedName>
    <definedName name="MO_LIST_10">'REESTR_MO'!$B$24:$B$25</definedName>
    <definedName name="MO_LIST_11">'REESTR_MO'!$B$26:$B$29</definedName>
    <definedName name="MO_LIST_12">'REESTR_MO'!$B$30:$B$33</definedName>
    <definedName name="MO_LIST_13">'REESTR_MO'!$A$66:$A$81</definedName>
    <definedName name="MO_LIST_14">'REESTR_MO'!$A$82:$A$92</definedName>
    <definedName name="MO_LIST_15">'REESTR_MO'!$A$93:$A$104</definedName>
    <definedName name="MO_LIST_16">'REESTR_MO'!$A$105:$A$114</definedName>
    <definedName name="MO_LIST_17">'REESTR_MO'!$A$115:$A$123</definedName>
    <definedName name="MO_LIST_18">'REESTR_MO'!$A$124:$A$133</definedName>
    <definedName name="MO_LIST_19">'REESTR_MO'!$A$134:$A$144</definedName>
    <definedName name="MO_LIST_2">'REESTR_MO'!$B$2</definedName>
    <definedName name="MO_LIST_20">'REESTR_MO'!$A$145:$A$155</definedName>
    <definedName name="MO_LIST_21">'REESTR_MO'!$A$156:$A$162</definedName>
    <definedName name="MO_LIST_22">'REESTR_MO'!$A$163:$A$174</definedName>
    <definedName name="MO_LIST_23">'REESTR_MO'!$A$175:$A$185</definedName>
    <definedName name="MO_LIST_24">'REESTR_MO'!$A$186:$A$198</definedName>
    <definedName name="MO_LIST_25">'REESTR_MO'!$A$199:$A$212</definedName>
    <definedName name="MO_LIST_26">'REESTR_MO'!$A$213:$A$225</definedName>
    <definedName name="MO_LIST_27">'REESTR_MO'!$A$226:$A$240</definedName>
    <definedName name="MO_LIST_28">'REESTR_MO'!$A$241:$A$250</definedName>
    <definedName name="MO_LIST_29">'REESTR_MO'!$A$251:$A$259</definedName>
    <definedName name="MO_LIST_3">'REESTR_MO'!$B$3:$B$4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'REESTR_MO'!$B$5:$B$8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'REESTR_MO'!$D$2:$D$12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'ТС цены'!$H$15:$S$32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unit">'Титульный'!$H$27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<sst xmlns="http://schemas.openxmlformats.org/spreadsheetml/2006/main" count="1092" uniqueCount="708">
  <si>
    <t>ОАО "Кубаньэнерго" Филиал "Ленинградские электрические сети"</t>
  </si>
  <si>
    <t>2309001660</t>
  </si>
  <si>
    <t>234102001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</si>
  <si>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</si>
  <si>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</si>
  <si>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</si>
  <si>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</si>
  <si>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</si>
  <si>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</si>
  <si>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</si>
  <si>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</si>
  <si>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</si>
  <si>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</si>
  <si>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</si>
  <si>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</si>
  <si>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</si>
  <si>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</si>
  <si>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</si>
  <si>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</si>
  <si>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</si>
  <si>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3.2.1</t>
  </si>
  <si>
    <t>Объем</t>
  </si>
  <si>
    <t>Город Горно-Алтайск</t>
  </si>
  <si>
    <t>84701000</t>
  </si>
  <si>
    <t>ГУ Бийская КЭЧ Сибирского военного округа</t>
  </si>
  <si>
    <t>2226020965</t>
  </si>
  <si>
    <t>220401001</t>
  </si>
  <si>
    <t>ЗАО "Магистраль"</t>
  </si>
  <si>
    <t>0411000575</t>
  </si>
  <si>
    <t>041101001</t>
  </si>
  <si>
    <t>ЗАО "Фурор"</t>
  </si>
  <si>
    <t>0411019150</t>
  </si>
  <si>
    <t>МВД по Республике Алтай</t>
  </si>
  <si>
    <t>0411004883</t>
  </si>
  <si>
    <t>МУП "Горно-Алтайское ЖКХ"</t>
  </si>
  <si>
    <t>0411123104</t>
  </si>
  <si>
    <t>ОАО "Горно-Алтайский завод ЖБИ"</t>
  </si>
  <si>
    <t>0411000310</t>
  </si>
  <si>
    <t>ОАО "ПАТП"</t>
  </si>
  <si>
    <t>0411122301</t>
  </si>
  <si>
    <t>ОАО "Темп-2"</t>
  </si>
  <si>
    <t>0411001378</t>
  </si>
  <si>
    <t>ООО " Урсул"</t>
  </si>
  <si>
    <t>0411128110</t>
  </si>
  <si>
    <t>ООО "Авторесурс"</t>
  </si>
  <si>
    <t>0408007980</t>
  </si>
  <si>
    <t>040801001</t>
  </si>
  <si>
    <t>ООО "Горно-Алтайская тепловая компания"</t>
  </si>
  <si>
    <t>0411139457</t>
  </si>
  <si>
    <t>ООО ПКП "Смена"</t>
  </si>
  <si>
    <t>0411003505</t>
  </si>
  <si>
    <t>Город Новоалтайск</t>
  </si>
  <si>
    <t>01713000</t>
  </si>
  <si>
    <t>ООО "ГОРЭМ-3"</t>
  </si>
  <si>
    <t>0411144305</t>
  </si>
  <si>
    <t>Майминский муниципальный район</t>
  </si>
  <si>
    <t>84615000</t>
  </si>
  <si>
    <t>Кызыл-Озёкское</t>
  </si>
  <si>
    <t>84615425</t>
  </si>
  <si>
    <t>ФБУ ИЗ-2/1 УФСИН России по Республике Алтай</t>
  </si>
  <si>
    <t>0408000409</t>
  </si>
  <si>
    <t>Майминское</t>
  </si>
  <si>
    <t>84615430</t>
  </si>
  <si>
    <t>МУП "Водоканал" администрации МО "Майминский район"</t>
  </si>
  <si>
    <t>0408015300</t>
  </si>
  <si>
    <t>МУП "Майма"</t>
  </si>
  <si>
    <t>0408005534</t>
  </si>
  <si>
    <t>ОАО "Аэропорт Горно-Алтайск"</t>
  </si>
  <si>
    <t>0408010260</t>
  </si>
  <si>
    <t>ООО"Коммунальщик"</t>
  </si>
  <si>
    <t>0408010870</t>
  </si>
  <si>
    <t>Онгудайский муниципальный район</t>
  </si>
  <si>
    <t>84620000</t>
  </si>
  <si>
    <t>Онгудайское</t>
  </si>
  <si>
    <t>84620445</t>
  </si>
  <si>
    <t>МУП "ЖКХ"</t>
  </si>
  <si>
    <t>0404002941</t>
  </si>
  <si>
    <t>040401001</t>
  </si>
  <si>
    <t>МУП "Теплосеть"</t>
  </si>
  <si>
    <t>0404005501</t>
  </si>
  <si>
    <t>Турочакский муниципальный район</t>
  </si>
  <si>
    <t>84625000</t>
  </si>
  <si>
    <t>Турочакское</t>
  </si>
  <si>
    <t>84625475</t>
  </si>
  <si>
    <t>МУ "Турочакское ЖКХ"</t>
  </si>
  <si>
    <t>0407007271</t>
  </si>
  <si>
    <t>040701001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</si>
  <si>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</si>
  <si>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</si>
  <si>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</si>
  <si>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</si>
  <si>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</si>
  <si>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</si>
  <si>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</si>
  <si>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Усть-Канский муниципальный район</t>
  </si>
  <si>
    <t>84635000</t>
  </si>
  <si>
    <t>Усть-Канское</t>
  </si>
  <si>
    <t>84635465</t>
  </si>
  <si>
    <t>0403004350</t>
  </si>
  <si>
    <t>040301001</t>
  </si>
  <si>
    <t>Усть-Коксинский муниципальный район</t>
  </si>
  <si>
    <t>84640000</t>
  </si>
  <si>
    <t>Усть-Коксинское</t>
  </si>
  <si>
    <t>84640475</t>
  </si>
  <si>
    <t>МУП "Тепловодстрой Сервис"</t>
  </si>
  <si>
    <t>0406004870</t>
  </si>
  <si>
    <t>040601001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</si>
  <si>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</si>
  <si>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</si>
  <si>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</si>
  <si>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</si>
  <si>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</si>
  <si>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</si>
  <si>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</si>
  <si>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Чойский муниципальный район</t>
  </si>
  <si>
    <t>84645000</t>
  </si>
  <si>
    <t>Каракокшинское</t>
  </si>
  <si>
    <t>84645430</t>
  </si>
  <si>
    <t>ООО "Восход"</t>
  </si>
  <si>
    <t>0409003392</t>
  </si>
  <si>
    <t>040901001</t>
  </si>
  <si>
    <t>Сейкинское</t>
  </si>
  <si>
    <t>84645445</t>
  </si>
  <si>
    <t>МУП "Сейкинское ЖКХ"</t>
  </si>
  <si>
    <t>0409910150</t>
  </si>
  <si>
    <t>Шебалинский муниципальный район</t>
  </si>
  <si>
    <t>84650000</t>
  </si>
  <si>
    <t>Чергинское</t>
  </si>
  <si>
    <t>84650490</t>
  </si>
  <si>
    <t>ООО "Жилкомсервис"</t>
  </si>
  <si>
    <t>0411143252</t>
  </si>
  <si>
    <t>Шебалинское</t>
  </si>
  <si>
    <t>84650492</t>
  </si>
  <si>
    <t>ООО "Тепловодресурс"</t>
  </si>
  <si>
    <t>0411143703</t>
  </si>
  <si>
    <t>ООО "Шебалинское Тепло"</t>
  </si>
  <si>
    <t>0411143608</t>
  </si>
  <si>
    <t>Дата последнего обновления реестра организаций 03.02.2011 16:10:18</t>
  </si>
  <si>
    <t>Кош-Агачский муниципальный район</t>
  </si>
  <si>
    <t>84610000</t>
  </si>
  <si>
    <t>Кош-Агачское</t>
  </si>
  <si>
    <t>84610430</t>
  </si>
  <si>
    <t>Бирюлинское</t>
  </si>
  <si>
    <t>84615407</t>
  </si>
  <si>
    <t>Артыбашское</t>
  </si>
  <si>
    <t>84625405</t>
  </si>
  <si>
    <t>Бийкинское</t>
  </si>
  <si>
    <t>84625410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</si>
  <si>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</si>
  <si>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</si>
  <si>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</si>
  <si>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</si>
  <si>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</si>
  <si>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</si>
  <si>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Чойское</t>
  </si>
  <si>
    <t>84645460</t>
  </si>
  <si>
    <t>Актельское</t>
  </si>
  <si>
    <t>84650405</t>
  </si>
  <si>
    <t>Дата последнего обновления реестра МО 03.02.2011 16:10:20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</si>
  <si>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</si>
  <si>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</si>
  <si>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</si>
  <si>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</si>
  <si>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</si>
  <si>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</si>
  <si>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</si>
  <si>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</si>
  <si>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</si>
  <si>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</si>
  <si>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</si>
  <si>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</si>
  <si>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</si>
  <si>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</si>
  <si>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</si>
  <si>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</si>
  <si>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</si>
  <si>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</si>
  <si>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</si>
  <si>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</si>
  <si>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</si>
  <si>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</si>
  <si>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</si>
  <si>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</si>
  <si>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</si>
  <si>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</si>
  <si>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</si>
  <si>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</si>
  <si>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</si>
  <si>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</si>
  <si>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</si>
  <si>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</si>
  <si>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</si>
  <si>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</si>
  <si>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</si>
  <si>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</si>
  <si>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t>add_INDEX_range_2</t>
  </si>
  <si>
    <t>Город Сочи</t>
  </si>
  <si>
    <t>03726000</t>
  </si>
  <si>
    <t xml:space="preserve">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</si>
  <si>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 *</t>
  </si>
  <si>
    <t>Показатели подлежащие раскрытию в сфере теплоснабжения и сфере оказания услуг по передаче тепловой энергии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</si>
  <si>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</si>
  <si>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</si>
  <si>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</si>
  <si>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</si>
  <si>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</si>
  <si>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</si>
  <si>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</si>
  <si>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</si>
  <si>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</si>
  <si>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</si>
  <si>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</si>
  <si>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</si>
  <si>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</si>
  <si>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</si>
  <si>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</si>
  <si>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</si>
  <si>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</si>
  <si>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</si>
  <si>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</si>
  <si>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</si>
  <si>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</si>
  <si>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</si>
  <si>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</si>
  <si>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</si>
  <si>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</si>
  <si>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</si>
  <si>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</si>
  <si>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</si>
  <si>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</si>
  <si>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</si>
  <si>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</si>
  <si>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</si>
  <si>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</si>
  <si>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</si>
  <si>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</si>
  <si>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</si>
  <si>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</si>
  <si>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</si>
  <si>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</si>
  <si>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</si>
  <si>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</si>
  <si>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</si>
  <si>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</si>
  <si>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</si>
  <si>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</si>
  <si>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</si>
  <si>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</si>
  <si>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</si>
  <si>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</si>
  <si>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</si>
  <si>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</si>
  <si>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</si>
  <si>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</si>
  <si>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</si>
  <si>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</si>
  <si>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</si>
  <si>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</si>
  <si>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</si>
  <si>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</si>
  <si>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</si>
  <si>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</si>
  <si>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</si>
  <si>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</si>
  <si>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руб./Гкал/ч/мес</t>
  </si>
  <si>
    <t>Информация о ценах (тарифах) на регулируемые товары и услуги и надбавках к этим ценам (тарифам)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</si>
  <si>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</si>
  <si>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</si>
  <si>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</si>
  <si>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</si>
  <si>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</si>
  <si>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</si>
  <si>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</si>
  <si>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</si>
  <si>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</si>
  <si>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</si>
  <si>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</si>
  <si>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</si>
  <si>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</si>
  <si>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</si>
  <si>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</si>
  <si>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</si>
  <si>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</si>
  <si>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</si>
  <si>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</si>
  <si>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</si>
  <si>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</si>
  <si>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</si>
  <si>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</si>
  <si>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</si>
  <si>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</si>
  <si>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</si>
  <si>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</si>
  <si>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</si>
  <si>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</si>
  <si>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</si>
  <si>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</si>
  <si>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</si>
  <si>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</si>
  <si>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</si>
  <si>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</si>
  <si>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</si>
  <si>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</si>
  <si>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</si>
  <si>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</si>
  <si>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</si>
  <si>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</si>
  <si>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</si>
  <si>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</si>
  <si>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</si>
  <si>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</si>
  <si>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</si>
  <si>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</si>
  <si>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</si>
  <si>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</si>
  <si>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</si>
  <si>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</si>
  <si>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</si>
  <si>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</si>
  <si>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</si>
  <si>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</si>
  <si>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</si>
  <si>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</si>
  <si>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</si>
  <si>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</si>
  <si>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</si>
  <si>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</si>
  <si>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</si>
  <si>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</si>
  <si>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</si>
  <si>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</si>
  <si>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</si>
  <si>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</si>
  <si>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</si>
  <si>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</si>
  <si>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</si>
  <si>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</si>
  <si>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</si>
  <si>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</si>
  <si>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</si>
  <si>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</si>
  <si>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</si>
  <si>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</si>
  <si>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</si>
  <si>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</si>
  <si>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</si>
  <si>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</si>
  <si>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</si>
  <si>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</si>
  <si>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</si>
  <si>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</si>
  <si>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</si>
  <si>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</si>
  <si>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</si>
  <si>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</si>
  <si>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</si>
  <si>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</si>
  <si>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</si>
  <si>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</si>
  <si>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</si>
  <si>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</si>
  <si>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</si>
  <si>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</si>
  <si>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</si>
  <si>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</si>
  <si>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</si>
  <si>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</si>
  <si>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</si>
  <si>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</si>
  <si>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</si>
  <si>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</si>
  <si>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</si>
  <si>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</si>
  <si>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</si>
  <si>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</si>
  <si>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</si>
  <si>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</si>
  <si>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</si>
  <si>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</si>
  <si>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</si>
  <si>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</si>
  <si>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</si>
  <si>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</si>
  <si>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</si>
  <si>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</si>
  <si>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</si>
  <si>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</si>
  <si>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</si>
  <si>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</si>
  <si>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</si>
  <si>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</si>
  <si>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</si>
  <si>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</si>
  <si>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</si>
  <si>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</si>
  <si>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</si>
  <si>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</si>
  <si>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</si>
  <si>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</si>
  <si>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</si>
  <si>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</si>
  <si>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</si>
  <si>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</si>
  <si>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</si>
  <si>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</si>
  <si>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</si>
  <si>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</si>
  <si>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</si>
  <si>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</si>
  <si>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</si>
  <si>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</si>
  <si>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</si>
  <si>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</si>
  <si>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</si>
  <si>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</si>
  <si>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</si>
  <si>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</si>
  <si>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</si>
  <si>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</si>
  <si>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</si>
  <si>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</si>
  <si>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</si>
  <si>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</si>
  <si>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</si>
  <si>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</si>
  <si>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</si>
  <si>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</si>
  <si>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</si>
  <si>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</si>
  <si>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</si>
  <si>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</si>
  <si>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</si>
  <si>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</si>
  <si>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</si>
  <si>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</si>
  <si>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</si>
  <si>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</si>
  <si>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</si>
  <si>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</si>
  <si>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</si>
  <si>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</si>
  <si>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</si>
  <si>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</si>
  <si>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</si>
  <si>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</si>
  <si>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</si>
  <si>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</si>
  <si>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</si>
  <si>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</si>
  <si>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</si>
  <si>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</si>
  <si>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</si>
  <si>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</si>
  <si>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</si>
  <si>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</si>
  <si>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</si>
  <si>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</si>
  <si>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</si>
  <si>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</si>
  <si>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</si>
  <si>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</si>
  <si>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</si>
  <si>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</si>
  <si>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</si>
  <si>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</si>
  <si>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</si>
  <si>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</si>
  <si>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</si>
  <si>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</si>
  <si>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</si>
  <si>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</si>
  <si>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</si>
  <si>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</si>
  <si>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</si>
  <si>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</si>
  <si>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</si>
  <si>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</si>
  <si>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</si>
  <si>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</si>
  <si>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</si>
  <si>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</si>
  <si>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</si>
  <si>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</si>
  <si>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</si>
  <si>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</si>
  <si>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</si>
  <si>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</si>
  <si>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</si>
  <si>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</si>
  <si>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</si>
  <si>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</si>
  <si>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</si>
  <si>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</si>
  <si>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</si>
  <si>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</si>
  <si>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</si>
  <si>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</si>
  <si>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</si>
  <si>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</si>
  <si>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</si>
  <si>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</si>
  <si>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</si>
  <si>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</si>
  <si>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</si>
  <si>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</si>
  <si>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</si>
  <si>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</si>
  <si>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</si>
  <si>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</si>
  <si>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</si>
  <si>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</si>
  <si>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</si>
  <si>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</si>
  <si>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</si>
  <si>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</si>
  <si>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</si>
  <si>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</si>
  <si>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</si>
  <si>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</si>
  <si>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</si>
  <si>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</si>
  <si>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</si>
  <si>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</si>
  <si>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</si>
  <si>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</si>
  <si>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</si>
  <si>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</si>
  <si>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</si>
  <si>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</si>
  <si>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</si>
  <si>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</si>
  <si>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</si>
  <si>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</si>
  <si>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</si>
  <si>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</si>
  <si>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</si>
  <si>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</si>
  <si>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</si>
  <si>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</si>
  <si>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</si>
  <si>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</si>
  <si>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</si>
  <si>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</si>
  <si>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</si>
  <si>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</si>
  <si>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</si>
  <si>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</si>
  <si>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</si>
  <si>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</si>
  <si>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</si>
  <si>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</si>
  <si>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</si>
  <si>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</si>
  <si>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</si>
  <si>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</si>
  <si>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</si>
  <si>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</si>
  <si>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</si>
  <si>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</si>
  <si>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</si>
  <si>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</si>
  <si>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</si>
  <si>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</si>
  <si>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</si>
  <si>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</si>
  <si>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</si>
  <si>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</si>
  <si>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</si>
  <si>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</si>
  <si>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</si>
  <si>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</si>
  <si>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</si>
  <si>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</si>
  <si>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</si>
  <si>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</si>
  <si>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</si>
  <si>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</si>
  <si>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5</t>
  </si>
  <si>
    <t>5.1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</si>
  <si>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</si>
  <si>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</si>
  <si>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</si>
  <si>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</si>
  <si>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</si>
  <si>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3.3.1</t>
  </si>
  <si>
    <t>Добавить запись</t>
  </si>
  <si>
    <t>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</si>
  <si>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</si>
  <si>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</si>
  <si>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</si>
  <si>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</si>
  <si>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</si>
  <si>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</si>
  <si>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</si>
  <si>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</si>
  <si>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</si>
  <si>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</si>
  <si>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</si>
  <si>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</si>
  <si>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</si>
  <si>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</si>
  <si>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</si>
  <si>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</si>
  <si>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</si>
  <si>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</si>
  <si>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</si>
  <si>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</si>
  <si>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</si>
  <si>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</si>
  <si>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</si>
  <si>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</si>
  <si>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</si>
  <si>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</si>
  <si>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</si>
  <si>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"Коммунальщик"</t>
  </si>
  <si>
    <t>3.3.2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</si>
  <si>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</si>
  <si>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</si>
  <si>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</si>
  <si>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</si>
  <si>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</si>
  <si>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Ленинградский муниципальный район</t>
  </si>
  <si>
    <t>Ленинградское</t>
  </si>
  <si>
    <t>03632410</t>
  </si>
  <si>
    <t>Система коммунальной инфраструктуры</t>
  </si>
  <si>
    <t>№ п/п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</si>
  <si>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</si>
  <si>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</si>
  <si>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</si>
  <si>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</si>
  <si>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</si>
  <si>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</si>
  <si>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</si>
  <si>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</si>
  <si>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</si>
  <si>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</si>
  <si>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</si>
  <si>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</si>
  <si>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</si>
  <si>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</si>
  <si>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</si>
  <si>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Тариф без дифференциации по видам теплоносителя</t>
  </si>
  <si>
    <t>через тепловую сеть</t>
  </si>
  <si>
    <t>1.1.2</t>
  </si>
  <si>
    <t>отпуск с коллекторов</t>
  </si>
  <si>
    <t>2.1.1</t>
  </si>
  <si>
    <t>Горячая вода</t>
  </si>
  <si>
    <t>2.1.2</t>
  </si>
  <si>
    <t>3.1.1</t>
  </si>
  <si>
    <t>Отборный пар всего, в том числе</t>
  </si>
  <si>
    <t>3.1.2</t>
  </si>
  <si>
    <t>3.2.2</t>
  </si>
  <si>
    <t>3.4.1</t>
  </si>
  <si>
    <t>3.4.2</t>
  </si>
  <si>
    <t>3.5.1</t>
  </si>
  <si>
    <t>3.5.2</t>
  </si>
  <si>
    <t>4.1.1</t>
  </si>
  <si>
    <t>Острый редуцированный пар</t>
  </si>
  <si>
    <t>4.1.2</t>
  </si>
  <si>
    <t>5.2</t>
  </si>
  <si>
    <t>Добавить вид теплоносителя</t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</si>
  <si>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</si>
  <si>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</si>
  <si>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</si>
  <si>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</si>
  <si>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</si>
  <si>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r>
      <t>*</t>
    </r>
    <r>
      <rPr>
        <sz val="9"/>
        <rFont val="Tahoma"/>
        <family val="2"/>
      </rPr>
      <t xml:space="preserve"> Раскрывается не позднее 30 дней со дня принятия  соответствующего решения об установлении тарифа(надбавки) на очередной период регулирования </t>
    </r>
  </si>
  <si>
    <t>Утвержденная надбавка к ценам (тарифам) на тепловую энергию для потребителей</t>
  </si>
  <si>
    <t>руб./Гкал</t>
  </si>
  <si>
    <t>для населения</t>
  </si>
  <si>
    <t>для бюджетных потребителей</t>
  </si>
  <si>
    <t>для прочих потребителей</t>
  </si>
  <si>
    <t>2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</si>
  <si>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</si>
  <si>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</si>
  <si>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</si>
  <si>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</si>
  <si>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</si>
  <si>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ТС цены</t>
  </si>
  <si>
    <t>ТС цены (2)</t>
  </si>
  <si>
    <t>add_price_range</t>
  </si>
  <si>
    <t>Вид тарифа на передачу тепловой энергии</t>
  </si>
  <si>
    <t>Наличие 2-ставочного тарифа</t>
  </si>
  <si>
    <t>город Краснодар</t>
  </si>
  <si>
    <t>03701000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</si>
  <si>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</si>
  <si>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</si>
  <si>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</si>
  <si>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</si>
  <si>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</si>
  <si>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</si>
  <si>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</si>
  <si>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</si>
  <si>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</si>
  <si>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</si>
  <si>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</si>
  <si>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</si>
  <si>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с.Майма ул,Строителей 10а</t>
  </si>
  <si>
    <t>Кузнецов ЕА</t>
  </si>
  <si>
    <t>22-4-80</t>
  </si>
  <si>
    <t>Пахомова ВН</t>
  </si>
  <si>
    <t>22-1-73</t>
  </si>
  <si>
    <t>Елфимова ТИ</t>
  </si>
  <si>
    <t>начальник ПЭО</t>
  </si>
  <si>
    <t>23-0-18</t>
  </si>
  <si>
    <t>от 26.11.2010 №14/2</t>
  </si>
  <si>
    <t>Комитет по тарифам РА</t>
  </si>
  <si>
    <t>"Звезда Алтая" №277-280 от 2.12.2010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</si>
</sst>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  <font>
      <vertAlign val="superscript"/>
      <sz val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40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7" borderId="13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0" fillId="7" borderId="21" xfId="548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0" fillId="24" borderId="4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wrapText="1"/>
      <protection/>
    </xf>
    <xf numFmtId="0" fontId="61" fillId="24" borderId="0" xfId="536" applyFont="1" applyFill="1" applyBorder="1" applyAlignment="1" applyProtection="1">
      <alignment horizontal="center" wrapText="1"/>
      <protection/>
    </xf>
    <xf numFmtId="0" fontId="18" fillId="24" borderId="16" xfId="549" applyFont="1" applyFill="1" applyBorder="1" applyProtection="1">
      <alignment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30" xfId="549" applyFont="1" applyBorder="1" applyAlignment="1" applyProtection="1">
      <alignment horizontal="center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41" xfId="549" applyFont="1" applyBorder="1" applyAlignment="1" applyProtection="1">
      <alignment horizontal="center"/>
      <protection/>
    </xf>
    <xf numFmtId="0" fontId="0" fillId="24" borderId="13" xfId="547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 locked="0"/>
    </xf>
    <xf numFmtId="14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49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49" xfId="517" applyNumberFormat="1" applyFont="1" applyFill="1" applyBorder="1" applyAlignment="1" applyProtection="1">
      <alignment vertical="center" wrapText="1"/>
      <protection locked="0"/>
    </xf>
    <xf numFmtId="49" fontId="0" fillId="22" borderId="50" xfId="517" applyNumberFormat="1" applyFont="1" applyFill="1" applyBorder="1" applyAlignment="1" applyProtection="1">
      <alignment vertical="center" wrapText="1"/>
      <protection locked="0"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14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3" xfId="517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7" applyNumberFormat="1" applyFont="1" applyFill="1" applyBorder="1" applyAlignment="1" applyProtection="1">
      <alignment vertical="center" wrapText="1"/>
      <protection locked="0"/>
    </xf>
    <xf numFmtId="49" fontId="0" fillId="22" borderId="17" xfId="517" applyNumberFormat="1" applyFont="1" applyFill="1" applyBorder="1" applyAlignment="1" applyProtection="1">
      <alignment vertical="center" wrapText="1"/>
      <protection locked="0"/>
    </xf>
    <xf numFmtId="0" fontId="20" fillId="24" borderId="16" xfId="549" applyFont="1" applyFill="1" applyBorder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547" applyFont="1" applyFill="1" applyBorder="1" applyAlignment="1" applyProtection="1">
      <alignment horizontal="left" vertical="center" wrapText="1" indent="1"/>
      <protection locked="0"/>
    </xf>
    <xf numFmtId="0" fontId="18" fillId="28" borderId="42" xfId="549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9" applyFont="1" applyFill="1" applyBorder="1" applyProtection="1">
      <alignment/>
      <protection/>
    </xf>
    <xf numFmtId="0" fontId="18" fillId="27" borderId="44" xfId="549" applyFont="1" applyFill="1" applyBorder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0" fillId="24" borderId="0" xfId="536" applyFont="1" applyFill="1" applyBorder="1" applyProtection="1">
      <alignment/>
      <protection/>
    </xf>
    <xf numFmtId="0" fontId="0" fillId="24" borderId="14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Protection="1">
      <alignment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54" xfId="517" applyFont="1" applyBorder="1" applyAlignment="1" applyProtection="1">
      <alignment vertical="center" wrapText="1"/>
      <protection/>
    </xf>
    <xf numFmtId="0" fontId="0" fillId="0" borderId="54" xfId="517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55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17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0" fontId="15" fillId="0" borderId="49" xfId="517" applyFont="1" applyBorder="1" applyAlignment="1" applyProtection="1">
      <alignment vertical="center" wrapText="1"/>
      <protection/>
    </xf>
    <xf numFmtId="0" fontId="0" fillId="0" borderId="13" xfId="517" applyFont="1" applyBorder="1" applyAlignment="1" applyProtection="1">
      <alignment horizontal="center" vertical="center" wrapText="1"/>
      <protection/>
    </xf>
    <xf numFmtId="0" fontId="15" fillId="0" borderId="13" xfId="517" applyFont="1" applyBorder="1" applyAlignment="1" applyProtection="1">
      <alignment vertical="center" wrapText="1"/>
      <protection/>
    </xf>
    <xf numFmtId="0" fontId="0" fillId="0" borderId="39" xfId="517" applyFont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36" applyFont="1" applyFill="1" applyProtection="1">
      <alignment/>
      <protection/>
    </xf>
    <xf numFmtId="0" fontId="0" fillId="24" borderId="18" xfId="536" applyFont="1" applyFill="1" applyBorder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23" fillId="26" borderId="19" xfId="378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8" xfId="517" applyFont="1" applyBorder="1" applyAlignment="1" applyProtection="1">
      <alignment horizontal="left" vertical="center" wrapText="1" inden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49" fontId="18" fillId="0" borderId="59" xfId="549" applyNumberFormat="1" applyFont="1" applyBorder="1" applyAlignment="1" applyProtection="1">
      <alignment horizontal="center" vertical="center" wrapText="1"/>
      <protection/>
    </xf>
    <xf numFmtId="49" fontId="0" fillId="0" borderId="55" xfId="549" applyNumberFormat="1" applyFont="1" applyBorder="1" applyAlignment="1" applyProtection="1">
      <alignment horizontal="center" vertical="center"/>
      <protection/>
    </xf>
    <xf numFmtId="49" fontId="18" fillId="0" borderId="21" xfId="549" applyNumberFormat="1" applyFont="1" applyBorder="1" applyAlignment="1" applyProtection="1">
      <alignment horizontal="center" vertical="center"/>
      <protection/>
    </xf>
    <xf numFmtId="0" fontId="0" fillId="0" borderId="23" xfId="517" applyFont="1" applyBorder="1" applyAlignment="1" applyProtection="1">
      <alignment horizontal="center" vertical="center" wrapText="1"/>
      <protection/>
    </xf>
    <xf numFmtId="0" fontId="0" fillId="24" borderId="22" xfId="548" applyFont="1" applyFill="1" applyBorder="1" applyAlignment="1" applyProtection="1">
      <alignment horizontal="center" vertical="center"/>
      <protection/>
    </xf>
    <xf numFmtId="0" fontId="0" fillId="24" borderId="23" xfId="548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31" xfId="375" applyFont="1" applyFill="1" applyBorder="1" applyAlignment="1" applyProtection="1">
      <alignment horizontal="center"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2" fontId="18" fillId="22" borderId="47" xfId="549" applyNumberFormat="1" applyFont="1" applyFill="1" applyBorder="1" applyAlignment="1" applyProtection="1">
      <alignment vertical="center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59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0" xfId="544" applyFont="1" applyFill="1" applyBorder="1" applyAlignment="1" applyProtection="1">
      <alignment horizontal="center" vertical="center" wrapText="1"/>
      <protection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48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47" xfId="542" applyFont="1" applyFill="1" applyBorder="1" applyAlignment="1" applyProtection="1">
      <alignment horizontal="left" vertical="center" wrapText="1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47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23" fillId="22" borderId="4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0" fillId="22" borderId="47" xfId="542" applyFont="1" applyFill="1" applyBorder="1" applyAlignment="1" applyProtection="1">
      <alignment horizontal="left" vertical="center"/>
      <protection locked="0"/>
    </xf>
    <xf numFmtId="49" fontId="23" fillId="22" borderId="47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4" borderId="48" xfId="550" applyNumberFormat="1" applyFont="1" applyFill="1" applyBorder="1" applyAlignment="1" applyProtection="1">
      <alignment horizontal="center" vertical="center" wrapText="1"/>
      <protection/>
    </xf>
    <xf numFmtId="0" fontId="0" fillId="4" borderId="61" xfId="550" applyNumberFormat="1" applyFont="1" applyFill="1" applyBorder="1" applyAlignment="1" applyProtection="1">
      <alignment horizontal="center" vertical="center" wrapText="1"/>
      <protection/>
    </xf>
    <xf numFmtId="0" fontId="0" fillId="24" borderId="48" xfId="550" applyNumberFormat="1" applyFont="1" applyFill="1" applyBorder="1" applyAlignment="1" applyProtection="1">
      <alignment horizontal="center" vertical="center" wrapText="1"/>
      <protection/>
    </xf>
    <xf numFmtId="0" fontId="0" fillId="24" borderId="61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6" xfId="517" applyFont="1" applyFill="1" applyBorder="1" applyAlignment="1" applyProtection="1">
      <alignment horizontal="center" vertical="center" wrapText="1"/>
      <protection/>
    </xf>
    <xf numFmtId="0" fontId="15" fillId="24" borderId="13" xfId="517" applyFont="1" applyFill="1" applyBorder="1" applyAlignment="1" applyProtection="1">
      <alignment horizontal="center" vertical="center" wrapText="1"/>
      <protection/>
    </xf>
    <xf numFmtId="0" fontId="15" fillId="24" borderId="25" xfId="517" applyFont="1" applyFill="1" applyBorder="1" applyAlignment="1" applyProtection="1">
      <alignment horizontal="center" vertical="center" wrapText="1"/>
      <protection/>
    </xf>
    <xf numFmtId="0" fontId="15" fillId="24" borderId="36" xfId="517" applyFont="1" applyFill="1" applyBorder="1" applyAlignment="1" applyProtection="1">
      <alignment horizontal="center" vertical="center" wrapText="1"/>
      <protection/>
    </xf>
    <xf numFmtId="0" fontId="15" fillId="24" borderId="17" xfId="517" applyFont="1" applyFill="1" applyBorder="1" applyAlignment="1" applyProtection="1">
      <alignment horizontal="center" vertical="center" wrapText="1"/>
      <protection/>
    </xf>
    <xf numFmtId="0" fontId="15" fillId="24" borderId="56" xfId="517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2" fillId="0" borderId="48" xfId="549" applyFont="1" applyBorder="1" applyAlignment="1" applyProtection="1">
      <alignment horizontal="center"/>
      <protection/>
    </xf>
    <xf numFmtId="0" fontId="62" fillId="0" borderId="63" xfId="549" applyFont="1" applyBorder="1" applyAlignment="1" applyProtection="1">
      <alignment horizontal="center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0" fontId="45" fillId="0" borderId="15" xfId="549" applyFont="1" applyBorder="1" applyAlignment="1" applyProtection="1">
      <alignment horizontal="center" vertical="center" wrapText="1"/>
      <protection/>
    </xf>
    <xf numFmtId="0" fontId="45" fillId="0" borderId="21" xfId="549" applyFont="1" applyBorder="1" applyAlignment="1" applyProtection="1">
      <alignment horizontal="center" vertical="center" wrapText="1"/>
      <protection/>
    </xf>
    <xf numFmtId="0" fontId="45" fillId="0" borderId="24" xfId="549" applyFont="1" applyBorder="1" applyAlignment="1" applyProtection="1">
      <alignment horizontal="center" vertical="center" wrapText="1"/>
      <protection/>
    </xf>
    <xf numFmtId="0" fontId="45" fillId="0" borderId="64" xfId="549" applyFont="1" applyBorder="1" applyAlignment="1" applyProtection="1">
      <alignment horizontal="center" vertical="center" wrapText="1"/>
      <protection/>
    </xf>
    <xf numFmtId="0" fontId="45" fillId="0" borderId="52" xfId="549" applyFont="1" applyBorder="1" applyAlignment="1" applyProtection="1">
      <alignment horizontal="center" vertical="center" wrapText="1"/>
      <protection/>
    </xf>
    <xf numFmtId="0" fontId="45" fillId="0" borderId="0" xfId="549" applyFont="1" applyBorder="1" applyAlignment="1" applyProtection="1">
      <alignment horizontal="center" vertical="center" wrapText="1"/>
      <protection/>
    </xf>
    <xf numFmtId="0" fontId="45" fillId="0" borderId="14" xfId="549" applyFont="1" applyBorder="1" applyAlignment="1" applyProtection="1">
      <alignment horizontal="center" vertical="center" wrapText="1"/>
      <protection/>
    </xf>
    <xf numFmtId="0" fontId="15" fillId="24" borderId="65" xfId="532" applyFont="1" applyFill="1" applyBorder="1" applyAlignment="1" applyProtection="1">
      <alignment horizontal="center" vertical="center" wrapText="1"/>
      <protection/>
    </xf>
    <xf numFmtId="0" fontId="15" fillId="24" borderId="66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24" borderId="26" xfId="532" applyFont="1" applyFill="1" applyBorder="1" applyAlignment="1" applyProtection="1">
      <alignment horizontal="center" vertical="center" wrapText="1"/>
      <protection/>
    </xf>
    <xf numFmtId="0" fontId="24" fillId="0" borderId="66" xfId="536" applyBorder="1" applyProtection="1">
      <alignment/>
      <protection/>
    </xf>
    <xf numFmtId="0" fontId="24" fillId="0" borderId="54" xfId="536" applyBorder="1" applyProtection="1">
      <alignment/>
      <protection/>
    </xf>
    <xf numFmtId="0" fontId="15" fillId="24" borderId="47" xfId="532" applyFont="1" applyFill="1" applyBorder="1" applyAlignment="1" applyProtection="1">
      <alignment horizontal="center" vertical="center" wrapText="1"/>
      <protection/>
    </xf>
    <xf numFmtId="0" fontId="0" fillId="24" borderId="51" xfId="547" applyFont="1" applyFill="1" applyBorder="1" applyAlignment="1" applyProtection="1">
      <alignment horizontal="left" vertical="center" wrapText="1"/>
      <protection/>
    </xf>
    <xf numFmtId="0" fontId="0" fillId="24" borderId="49" xfId="547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39" xfId="547" applyFont="1" applyFill="1" applyBorder="1" applyAlignment="1" applyProtection="1">
      <alignment horizontal="left" vertical="center" wrapText="1" indent="2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4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0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2" xfId="0" applyNumberFormat="1" applyFont="1" applyFill="1" applyBorder="1" applyAlignment="1" applyProtection="1">
      <alignment horizontal="left" vertical="center" indent="1"/>
      <protection/>
    </xf>
    <xf numFmtId="49" fontId="0" fillId="24" borderId="55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47" xfId="544" applyFont="1" applyFill="1" applyBorder="1" applyAlignment="1" applyProtection="1">
      <alignment horizontal="center"/>
      <protection/>
    </xf>
    <xf numFmtId="0" fontId="15" fillId="4" borderId="39" xfId="544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47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51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4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5" fillId="7" borderId="47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WARM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WARM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Мониторинг по тарифам ТОWRK_BU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20</xdr:row>
      <xdr:rowOff>38100</xdr:rowOff>
    </xdr:from>
    <xdr:to>
      <xdr:col>7</xdr:col>
      <xdr:colOff>2038350</xdr:colOff>
      <xdr:row>20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481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5" t="str">
        <f>"Версия "&amp;GetVersion()</f>
        <v>Версия 4.0</v>
      </c>
      <c r="Q2" s="376"/>
    </row>
    <row r="3" spans="2:17" ht="30.75" customHeight="1">
      <c r="B3" s="89"/>
      <c r="C3" s="377" t="s">
        <v>338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9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0" t="s">
        <v>456</v>
      </c>
      <c r="D5" s="380"/>
      <c r="E5" s="380"/>
      <c r="F5" s="380"/>
      <c r="G5" s="380"/>
      <c r="H5" s="380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1" t="s">
        <v>537</v>
      </c>
      <c r="D6" s="381"/>
      <c r="E6" s="381"/>
      <c r="F6" s="381"/>
      <c r="G6" s="381"/>
      <c r="H6" s="381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2" t="s">
        <v>457</v>
      </c>
      <c r="D36" s="382"/>
      <c r="E36" s="382"/>
      <c r="F36" s="382"/>
      <c r="G36" s="382"/>
      <c r="H36" s="382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1" t="s">
        <v>386</v>
      </c>
      <c r="D37" s="371"/>
      <c r="E37" s="374"/>
      <c r="F37" s="383"/>
      <c r="G37" s="383"/>
      <c r="H37" s="383"/>
      <c r="I37" s="383"/>
      <c r="J37" s="383"/>
      <c r="K37" s="383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1" t="s">
        <v>387</v>
      </c>
      <c r="D38" s="371"/>
      <c r="E38" s="374"/>
      <c r="F38" s="383"/>
      <c r="G38" s="383"/>
      <c r="H38" s="383"/>
      <c r="I38" s="383"/>
      <c r="J38" s="383"/>
      <c r="K38" s="383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1" t="s">
        <v>337</v>
      </c>
      <c r="D39" s="371"/>
      <c r="E39" s="384"/>
      <c r="F39" s="383"/>
      <c r="G39" s="383"/>
      <c r="H39" s="383"/>
      <c r="I39" s="383"/>
      <c r="J39" s="383"/>
      <c r="K39" s="383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1" t="s">
        <v>388</v>
      </c>
      <c r="D40" s="371"/>
      <c r="E40" s="372"/>
      <c r="F40" s="373"/>
      <c r="G40" s="373"/>
      <c r="H40" s="373"/>
      <c r="I40" s="373"/>
      <c r="J40" s="373"/>
      <c r="K40" s="374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1" t="s">
        <v>389</v>
      </c>
      <c r="D41" s="371"/>
      <c r="E41" s="373"/>
      <c r="F41" s="373"/>
      <c r="G41" s="373"/>
      <c r="H41" s="373"/>
      <c r="I41" s="373"/>
      <c r="J41" s="373"/>
      <c r="K41" s="374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2" t="s">
        <v>458</v>
      </c>
      <c r="D43" s="382"/>
      <c r="E43" s="382"/>
      <c r="F43" s="382"/>
      <c r="G43" s="382"/>
      <c r="H43" s="382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1" t="s">
        <v>386</v>
      </c>
      <c r="D44" s="371"/>
      <c r="E44" s="374"/>
      <c r="F44" s="385"/>
      <c r="G44" s="385"/>
      <c r="H44" s="385"/>
      <c r="I44" s="385"/>
      <c r="J44" s="385"/>
      <c r="K44" s="385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1" t="s">
        <v>387</v>
      </c>
      <c r="D45" s="371"/>
      <c r="E45" s="386"/>
      <c r="F45" s="385"/>
      <c r="G45" s="385"/>
      <c r="H45" s="385"/>
      <c r="I45" s="385"/>
      <c r="J45" s="385"/>
      <c r="K45" s="385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1" t="s">
        <v>337</v>
      </c>
      <c r="D46" s="371"/>
      <c r="E46" s="387"/>
      <c r="F46" s="388"/>
      <c r="G46" s="388"/>
      <c r="H46" s="388"/>
      <c r="I46" s="388"/>
      <c r="J46" s="388"/>
      <c r="K46" s="388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1" t="s">
        <v>388</v>
      </c>
      <c r="D47" s="371"/>
      <c r="E47" s="372"/>
      <c r="F47" s="373"/>
      <c r="G47" s="373"/>
      <c r="H47" s="373"/>
      <c r="I47" s="373"/>
      <c r="J47" s="373"/>
      <c r="K47" s="374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1" t="s">
        <v>389</v>
      </c>
      <c r="D48" s="371"/>
      <c r="E48" s="373"/>
      <c r="F48" s="373"/>
      <c r="G48" s="373"/>
      <c r="H48" s="373"/>
      <c r="I48" s="373"/>
      <c r="J48" s="373"/>
      <c r="K48" s="373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22" t="s">
        <v>438</v>
      </c>
      <c r="B1" s="222" t="s">
        <v>439</v>
      </c>
    </row>
    <row r="2" spans="1:2" ht="11.25">
      <c r="A2" t="s">
        <v>411</v>
      </c>
      <c r="B2" t="s">
        <v>489</v>
      </c>
    </row>
    <row r="3" spans="1:2" ht="11.25">
      <c r="A3" t="s">
        <v>414</v>
      </c>
      <c r="B3" t="s">
        <v>447</v>
      </c>
    </row>
    <row r="4" spans="1:2" ht="11.25">
      <c r="A4" t="s">
        <v>488</v>
      </c>
      <c r="B4" t="s">
        <v>441</v>
      </c>
    </row>
    <row r="5" spans="1:2" ht="11.25">
      <c r="A5" t="s">
        <v>678</v>
      </c>
      <c r="B5" t="s">
        <v>442</v>
      </c>
    </row>
    <row r="6" spans="1:2" ht="11.25">
      <c r="A6" t="s">
        <v>679</v>
      </c>
      <c r="B6" t="s">
        <v>443</v>
      </c>
    </row>
    <row r="7" spans="1:2" ht="11.25">
      <c r="A7" t="s">
        <v>593</v>
      </c>
      <c r="B7" t="s">
        <v>444</v>
      </c>
    </row>
    <row r="8" spans="1:2" ht="11.25">
      <c r="A8" t="s">
        <v>290</v>
      </c>
      <c r="B8" t="s">
        <v>445</v>
      </c>
    </row>
    <row r="9" spans="1:2" ht="11.25">
      <c r="A9" t="s">
        <v>417</v>
      </c>
      <c r="B9" t="s">
        <v>446</v>
      </c>
    </row>
    <row r="10" ht="11.25">
      <c r="B10" t="s">
        <v>448</v>
      </c>
    </row>
    <row r="11" ht="11.25">
      <c r="B11" t="s">
        <v>449</v>
      </c>
    </row>
    <row r="12" ht="11.25">
      <c r="B12" t="s">
        <v>450</v>
      </c>
    </row>
    <row r="13" ht="11.25">
      <c r="B13" t="s">
        <v>451</v>
      </c>
    </row>
    <row r="14" ht="11.25">
      <c r="B14" t="s">
        <v>452</v>
      </c>
    </row>
    <row r="15" ht="11.25">
      <c r="B15" t="s">
        <v>453</v>
      </c>
    </row>
    <row r="16" ht="11.25">
      <c r="B16" t="s">
        <v>454</v>
      </c>
    </row>
    <row r="17" ht="11.25">
      <c r="B17" t="s">
        <v>455</v>
      </c>
    </row>
    <row r="18" ht="11.25">
      <c r="B18" t="s">
        <v>440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D27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19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30" s="55" customFormat="1" ht="24" customHeight="1">
      <c r="A2" s="220" t="s">
        <v>594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</row>
    <row r="4" spans="1:10" s="78" customFormat="1" ht="24" customHeight="1">
      <c r="A4" s="77"/>
      <c r="B4" s="77"/>
      <c r="D4" s="177"/>
      <c r="E4" s="188"/>
      <c r="F4" s="447"/>
      <c r="G4" s="448"/>
      <c r="H4" s="181" t="s">
        <v>310</v>
      </c>
      <c r="I4" s="216"/>
      <c r="J4" s="169"/>
    </row>
    <row r="7" spans="1:30" s="55" customFormat="1" ht="24" customHeight="1">
      <c r="A7" s="220" t="s">
        <v>195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</row>
    <row r="9" spans="1:10" s="78" customFormat="1" ht="24" customHeight="1">
      <c r="A9" s="77"/>
      <c r="B9" s="77"/>
      <c r="D9" s="170"/>
      <c r="E9" s="451"/>
      <c r="F9" s="454"/>
      <c r="G9" s="229" t="s">
        <v>587</v>
      </c>
      <c r="H9" s="228" t="s">
        <v>310</v>
      </c>
      <c r="I9" s="185"/>
      <c r="J9" s="169"/>
    </row>
    <row r="10" spans="1:10" s="78" customFormat="1" ht="24" customHeight="1">
      <c r="A10" s="77"/>
      <c r="B10" s="77"/>
      <c r="D10" s="170"/>
      <c r="E10" s="452"/>
      <c r="F10" s="455"/>
      <c r="G10" s="230" t="s">
        <v>21</v>
      </c>
      <c r="H10" s="231"/>
      <c r="I10" s="185"/>
      <c r="J10" s="169"/>
    </row>
    <row r="11" spans="1:10" s="78" customFormat="1" ht="22.5">
      <c r="A11" s="77"/>
      <c r="B11" s="77"/>
      <c r="D11" s="170"/>
      <c r="E11" s="452"/>
      <c r="F11" s="455"/>
      <c r="G11" s="229" t="s">
        <v>159</v>
      </c>
      <c r="H11" s="228" t="s">
        <v>310</v>
      </c>
      <c r="I11" s="185"/>
      <c r="J11" s="169"/>
    </row>
    <row r="12" spans="1:10" s="78" customFormat="1" ht="24" customHeight="1">
      <c r="A12" s="77"/>
      <c r="B12" s="77"/>
      <c r="D12" s="170"/>
      <c r="E12" s="453"/>
      <c r="F12" s="456"/>
      <c r="G12" s="229" t="s">
        <v>588</v>
      </c>
      <c r="H12" s="228" t="s">
        <v>581</v>
      </c>
      <c r="I12" s="196"/>
      <c r="J12" s="169"/>
    </row>
    <row r="15" spans="1:30" s="55" customFormat="1" ht="24" customHeight="1">
      <c r="A15" s="220" t="s">
        <v>595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  <c r="AB15" s="73"/>
      <c r="AC15" s="73"/>
      <c r="AD15" s="73"/>
    </row>
    <row r="17" spans="1:10" s="80" customFormat="1" ht="24" customHeight="1">
      <c r="A17" s="79"/>
      <c r="B17" s="79"/>
      <c r="D17" s="170"/>
      <c r="E17" s="449"/>
      <c r="F17" s="450"/>
      <c r="G17" s="182" t="s">
        <v>587</v>
      </c>
      <c r="H17" s="180" t="s">
        <v>310</v>
      </c>
      <c r="I17" s="185"/>
      <c r="J17" s="183"/>
    </row>
    <row r="18" spans="1:10" s="80" customFormat="1" ht="24" customHeight="1">
      <c r="A18" s="79"/>
      <c r="B18" s="79"/>
      <c r="D18" s="170"/>
      <c r="E18" s="449"/>
      <c r="F18" s="450"/>
      <c r="G18" s="182" t="s">
        <v>598</v>
      </c>
      <c r="H18" s="192"/>
      <c r="I18" s="187"/>
      <c r="J18" s="215"/>
    </row>
    <row r="19" spans="1:10" s="80" customFormat="1" ht="24" customHeight="1">
      <c r="A19" s="79"/>
      <c r="B19" s="79"/>
      <c r="D19" s="170"/>
      <c r="E19" s="449"/>
      <c r="F19" s="450"/>
      <c r="G19" s="182" t="s">
        <v>597</v>
      </c>
      <c r="H19" s="180" t="s">
        <v>310</v>
      </c>
      <c r="I19" s="186">
        <f>IF(I18="",0,IF(I18=0,0,I17/I18))</f>
        <v>0</v>
      </c>
      <c r="J19" s="215"/>
    </row>
    <row r="20" spans="1:10" s="80" customFormat="1" ht="24" customHeight="1">
      <c r="A20" s="79"/>
      <c r="B20" s="79"/>
      <c r="D20" s="170"/>
      <c r="E20" s="449"/>
      <c r="F20" s="450"/>
      <c r="G20" s="182" t="s">
        <v>588</v>
      </c>
      <c r="H20" s="180" t="s">
        <v>581</v>
      </c>
      <c r="I20" s="193"/>
      <c r="J20" s="183"/>
    </row>
    <row r="22" spans="1:30" s="55" customFormat="1" ht="24" customHeight="1">
      <c r="A22" s="220" t="s">
        <v>596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3"/>
      <c r="AC22" s="73"/>
      <c r="AD22" s="73"/>
    </row>
    <row r="24" spans="1:8" s="48" customFormat="1" ht="24" customHeight="1">
      <c r="A24" s="221"/>
      <c r="D24" s="177"/>
      <c r="E24" s="195"/>
      <c r="F24" s="178"/>
      <c r="G24" s="197"/>
      <c r="H24" s="171"/>
    </row>
    <row r="26" ht="24" customHeight="1">
      <c r="A26" s="352" t="s">
        <v>680</v>
      </c>
    </row>
    <row r="27" spans="1:30" s="236" customFormat="1" ht="21.75" customHeight="1">
      <c r="A27" s="259"/>
      <c r="D27" s="259"/>
      <c r="E27" s="345"/>
      <c r="F27" s="260"/>
      <c r="G27" s="247" t="s">
        <v>642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5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</row>
  </sheetData>
  <sheetProtection formatColumns="0" formatRows="0"/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1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ate" allowBlank="1" showInputMessage="1" showErrorMessage="1" sqref="U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395</v>
      </c>
      <c r="B1" s="38" t="s">
        <v>391</v>
      </c>
      <c r="C1" s="38" t="s">
        <v>392</v>
      </c>
      <c r="D1" s="40" t="s">
        <v>312</v>
      </c>
      <c r="E1" s="40" t="s">
        <v>332</v>
      </c>
      <c r="F1" s="40" t="s">
        <v>334</v>
      </c>
      <c r="G1" s="40" t="s">
        <v>333</v>
      </c>
      <c r="H1" s="40" t="s">
        <v>574</v>
      </c>
      <c r="I1" s="40" t="s">
        <v>464</v>
      </c>
      <c r="J1" s="40" t="s">
        <v>613</v>
      </c>
      <c r="K1" s="457" t="s">
        <v>185</v>
      </c>
      <c r="L1" s="458"/>
      <c r="CN1" s="76" t="s">
        <v>302</v>
      </c>
    </row>
    <row r="2" spans="1:12" ht="22.5">
      <c r="A2" s="41" t="s">
        <v>305</v>
      </c>
      <c r="B2" s="223" t="s">
        <v>393</v>
      </c>
      <c r="C2" s="43">
        <v>2009</v>
      </c>
      <c r="D2" s="224" t="s">
        <v>310</v>
      </c>
      <c r="E2" s="58" t="s">
        <v>313</v>
      </c>
      <c r="F2" s="58" t="s">
        <v>314</v>
      </c>
      <c r="G2" s="58" t="s">
        <v>314</v>
      </c>
      <c r="H2" s="166" t="s">
        <v>492</v>
      </c>
      <c r="I2" s="166" t="s">
        <v>620</v>
      </c>
      <c r="J2" s="39" t="s">
        <v>605</v>
      </c>
      <c r="K2" s="232" t="s">
        <v>193</v>
      </c>
      <c r="L2" s="232" t="s">
        <v>160</v>
      </c>
    </row>
    <row r="3" spans="1:12" ht="22.5">
      <c r="A3" s="41" t="s">
        <v>306</v>
      </c>
      <c r="B3" s="223" t="s">
        <v>330</v>
      </c>
      <c r="C3" s="43">
        <v>2010</v>
      </c>
      <c r="D3" s="224" t="s">
        <v>311</v>
      </c>
      <c r="E3" s="58" t="s">
        <v>315</v>
      </c>
      <c r="F3" s="58" t="s">
        <v>316</v>
      </c>
      <c r="G3" s="58" t="s">
        <v>316</v>
      </c>
      <c r="H3" s="166" t="s">
        <v>493</v>
      </c>
      <c r="I3" s="166" t="s">
        <v>617</v>
      </c>
      <c r="J3" s="39" t="s">
        <v>606</v>
      </c>
      <c r="K3" s="232" t="s">
        <v>194</v>
      </c>
      <c r="L3" s="232" t="s">
        <v>160</v>
      </c>
    </row>
    <row r="4" spans="2:12" ht="22.5">
      <c r="B4" s="223" t="s">
        <v>331</v>
      </c>
      <c r="C4" s="43">
        <v>2011</v>
      </c>
      <c r="E4" s="58" t="s">
        <v>429</v>
      </c>
      <c r="F4" s="58" t="s">
        <v>317</v>
      </c>
      <c r="G4" s="58" t="s">
        <v>317</v>
      </c>
      <c r="H4" s="166" t="s">
        <v>494</v>
      </c>
      <c r="I4" s="166" t="s">
        <v>618</v>
      </c>
      <c r="J4" s="39" t="s">
        <v>607</v>
      </c>
      <c r="K4" s="232" t="s">
        <v>161</v>
      </c>
      <c r="L4" s="232" t="s">
        <v>162</v>
      </c>
    </row>
    <row r="5" spans="2:12" ht="22.5">
      <c r="B5" s="223" t="s">
        <v>382</v>
      </c>
      <c r="C5" s="43">
        <v>2012</v>
      </c>
      <c r="E5" s="58" t="s">
        <v>318</v>
      </c>
      <c r="F5" s="58" t="s">
        <v>319</v>
      </c>
      <c r="G5" s="58" t="s">
        <v>319</v>
      </c>
      <c r="H5" s="166" t="s">
        <v>495</v>
      </c>
      <c r="I5" s="166" t="s">
        <v>616</v>
      </c>
      <c r="J5" s="39" t="s">
        <v>608</v>
      </c>
      <c r="K5" s="232" t="s">
        <v>163</v>
      </c>
      <c r="L5" s="232" t="s">
        <v>164</v>
      </c>
    </row>
    <row r="6" spans="2:12" ht="22.5">
      <c r="B6" s="42"/>
      <c r="C6" s="43">
        <v>2013</v>
      </c>
      <c r="E6" s="58" t="s">
        <v>430</v>
      </c>
      <c r="F6" s="58" t="s">
        <v>320</v>
      </c>
      <c r="G6" s="58" t="s">
        <v>320</v>
      </c>
      <c r="H6" s="166" t="s">
        <v>496</v>
      </c>
      <c r="I6" s="166" t="s">
        <v>18</v>
      </c>
      <c r="J6" s="39" t="s">
        <v>601</v>
      </c>
      <c r="K6" s="232" t="s">
        <v>165</v>
      </c>
      <c r="L6" s="232" t="s">
        <v>164</v>
      </c>
    </row>
    <row r="7" spans="2:12" ht="22.5">
      <c r="B7" s="42"/>
      <c r="C7" s="43">
        <v>2014</v>
      </c>
      <c r="E7" s="58" t="s">
        <v>431</v>
      </c>
      <c r="F7" s="58" t="s">
        <v>321</v>
      </c>
      <c r="G7" s="58" t="s">
        <v>321</v>
      </c>
      <c r="H7" s="166" t="s">
        <v>497</v>
      </c>
      <c r="I7" s="166" t="s">
        <v>17</v>
      </c>
      <c r="J7" s="39" t="s">
        <v>602</v>
      </c>
      <c r="K7" s="232" t="s">
        <v>166</v>
      </c>
      <c r="L7" s="232" t="s">
        <v>164</v>
      </c>
    </row>
    <row r="8" spans="2:12" ht="22.5">
      <c r="B8" s="42"/>
      <c r="C8" s="43">
        <v>2015</v>
      </c>
      <c r="E8" s="58" t="s">
        <v>432</v>
      </c>
      <c r="F8" s="58" t="s">
        <v>322</v>
      </c>
      <c r="G8" s="58" t="s">
        <v>322</v>
      </c>
      <c r="H8" s="166" t="s">
        <v>498</v>
      </c>
      <c r="I8" s="166" t="s">
        <v>619</v>
      </c>
      <c r="J8" s="39" t="s">
        <v>603</v>
      </c>
      <c r="K8" s="232" t="s">
        <v>167</v>
      </c>
      <c r="L8" s="232" t="s">
        <v>164</v>
      </c>
    </row>
    <row r="9" spans="2:12" ht="11.25">
      <c r="B9" s="42"/>
      <c r="C9" s="43"/>
      <c r="E9" s="58" t="s">
        <v>323</v>
      </c>
      <c r="F9" s="58" t="s">
        <v>324</v>
      </c>
      <c r="G9" s="58" t="s">
        <v>324</v>
      </c>
      <c r="H9" s="166" t="s">
        <v>499</v>
      </c>
      <c r="J9" s="39" t="s">
        <v>604</v>
      </c>
      <c r="K9" s="232" t="s">
        <v>168</v>
      </c>
      <c r="L9" s="232" t="s">
        <v>164</v>
      </c>
    </row>
    <row r="10" spans="2:12" ht="11.25">
      <c r="B10" s="42"/>
      <c r="C10" s="43"/>
      <c r="E10" s="58" t="s">
        <v>325</v>
      </c>
      <c r="F10" s="58" t="s">
        <v>326</v>
      </c>
      <c r="G10" s="58" t="s">
        <v>326</v>
      </c>
      <c r="H10" s="166" t="s">
        <v>500</v>
      </c>
      <c r="J10" s="39" t="s">
        <v>609</v>
      </c>
      <c r="K10" s="232" t="s">
        <v>169</v>
      </c>
      <c r="L10" s="232" t="s">
        <v>164</v>
      </c>
    </row>
    <row r="11" spans="2:12" ht="11.25">
      <c r="B11" s="42"/>
      <c r="C11" s="43"/>
      <c r="E11" s="58" t="s">
        <v>327</v>
      </c>
      <c r="F11" s="58">
        <v>10</v>
      </c>
      <c r="G11" s="58">
        <v>10</v>
      </c>
      <c r="H11" s="166" t="s">
        <v>501</v>
      </c>
      <c r="J11" s="39" t="s">
        <v>610</v>
      </c>
      <c r="K11" s="232" t="s">
        <v>170</v>
      </c>
      <c r="L11" s="232" t="s">
        <v>164</v>
      </c>
    </row>
    <row r="12" spans="2:12" ht="11.25">
      <c r="B12" s="42"/>
      <c r="C12" s="43"/>
      <c r="E12" s="58" t="s">
        <v>328</v>
      </c>
      <c r="F12" s="58">
        <v>11</v>
      </c>
      <c r="G12" s="58">
        <v>11</v>
      </c>
      <c r="H12" s="166" t="s">
        <v>502</v>
      </c>
      <c r="J12" s="39" t="s">
        <v>611</v>
      </c>
      <c r="K12" s="232" t="s">
        <v>171</v>
      </c>
      <c r="L12" s="232" t="s">
        <v>164</v>
      </c>
    </row>
    <row r="13" spans="2:12" ht="11.25">
      <c r="B13" s="42"/>
      <c r="C13" s="43"/>
      <c r="E13" s="58" t="s">
        <v>329</v>
      </c>
      <c r="F13" s="58">
        <v>12</v>
      </c>
      <c r="G13" s="58">
        <v>12</v>
      </c>
      <c r="H13" s="166" t="s">
        <v>503</v>
      </c>
      <c r="J13" s="39" t="s">
        <v>612</v>
      </c>
      <c r="K13" s="232" t="s">
        <v>172</v>
      </c>
      <c r="L13" s="232" t="s">
        <v>173</v>
      </c>
    </row>
    <row r="14" spans="2:12" ht="11.25">
      <c r="B14" s="42"/>
      <c r="C14" s="43"/>
      <c r="E14" s="58"/>
      <c r="F14" s="58"/>
      <c r="G14" s="58">
        <v>13</v>
      </c>
      <c r="H14" s="166" t="s">
        <v>504</v>
      </c>
      <c r="K14" s="232" t="s">
        <v>174</v>
      </c>
      <c r="L14" s="232" t="s">
        <v>173</v>
      </c>
    </row>
    <row r="15" spans="2:12" ht="11.25">
      <c r="B15" s="42"/>
      <c r="C15" s="43"/>
      <c r="E15" s="58"/>
      <c r="F15" s="58"/>
      <c r="G15" s="58">
        <v>14</v>
      </c>
      <c r="H15" s="166" t="s">
        <v>505</v>
      </c>
      <c r="K15" s="232" t="s">
        <v>175</v>
      </c>
      <c r="L15" s="232" t="s">
        <v>173</v>
      </c>
    </row>
    <row r="16" spans="2:12" ht="11.25">
      <c r="B16" s="42"/>
      <c r="C16" s="43"/>
      <c r="E16" s="58"/>
      <c r="F16" s="58"/>
      <c r="G16" s="58">
        <v>15</v>
      </c>
      <c r="H16" s="166" t="s">
        <v>506</v>
      </c>
      <c r="K16" s="232" t="s">
        <v>176</v>
      </c>
      <c r="L16" s="232" t="s">
        <v>173</v>
      </c>
    </row>
    <row r="17" spans="5:12" ht="11.25">
      <c r="E17" s="58"/>
      <c r="F17" s="58"/>
      <c r="G17" s="58">
        <v>16</v>
      </c>
      <c r="H17" s="166" t="s">
        <v>507</v>
      </c>
      <c r="K17" s="232" t="s">
        <v>177</v>
      </c>
      <c r="L17" s="232" t="s">
        <v>164</v>
      </c>
    </row>
    <row r="18" spans="5:12" ht="11.25">
      <c r="E18" s="58"/>
      <c r="F18" s="58"/>
      <c r="G18" s="58">
        <v>17</v>
      </c>
      <c r="H18" s="166" t="s">
        <v>508</v>
      </c>
      <c r="K18" s="232" t="s">
        <v>178</v>
      </c>
      <c r="L18" s="232" t="s">
        <v>164</v>
      </c>
    </row>
    <row r="19" spans="5:12" ht="11.25">
      <c r="E19" s="58"/>
      <c r="F19" s="58"/>
      <c r="G19" s="58">
        <v>18</v>
      </c>
      <c r="H19" s="166" t="s">
        <v>509</v>
      </c>
      <c r="K19" s="232" t="s">
        <v>179</v>
      </c>
      <c r="L19" s="232" t="s">
        <v>164</v>
      </c>
    </row>
    <row r="20" spans="5:12" ht="11.25">
      <c r="E20" s="58"/>
      <c r="F20" s="58"/>
      <c r="G20" s="58">
        <v>19</v>
      </c>
      <c r="H20" s="166" t="s">
        <v>510</v>
      </c>
      <c r="K20" s="232" t="s">
        <v>180</v>
      </c>
      <c r="L20" s="232" t="s">
        <v>173</v>
      </c>
    </row>
    <row r="21" spans="5:12" ht="11.25">
      <c r="E21" s="58"/>
      <c r="F21" s="58"/>
      <c r="G21" s="58">
        <v>20</v>
      </c>
      <c r="H21" s="166" t="s">
        <v>511</v>
      </c>
      <c r="K21" s="232" t="s">
        <v>186</v>
      </c>
      <c r="L21" s="232" t="s">
        <v>164</v>
      </c>
    </row>
    <row r="22" spans="5:12" ht="11.25">
      <c r="E22" s="58"/>
      <c r="F22" s="58"/>
      <c r="G22" s="58">
        <v>21</v>
      </c>
      <c r="H22" s="166" t="s">
        <v>512</v>
      </c>
      <c r="K22" s="232" t="s">
        <v>187</v>
      </c>
      <c r="L22" s="232" t="s">
        <v>164</v>
      </c>
    </row>
    <row r="23" spans="5:12" ht="11.25">
      <c r="E23" s="58"/>
      <c r="F23" s="58"/>
      <c r="G23" s="58">
        <v>22</v>
      </c>
      <c r="H23" s="166" t="s">
        <v>513</v>
      </c>
      <c r="K23" s="232" t="s">
        <v>181</v>
      </c>
      <c r="L23" s="232" t="s">
        <v>160</v>
      </c>
    </row>
    <row r="24" spans="1:12" ht="11.25">
      <c r="A24" s="39"/>
      <c r="E24" s="58"/>
      <c r="F24" s="58"/>
      <c r="G24" s="58">
        <v>23</v>
      </c>
      <c r="H24" s="166" t="s">
        <v>514</v>
      </c>
      <c r="K24" s="232" t="s">
        <v>188</v>
      </c>
      <c r="L24" s="232" t="s">
        <v>182</v>
      </c>
    </row>
    <row r="25" spans="5:12" ht="11.25">
      <c r="E25" s="58"/>
      <c r="F25" s="58"/>
      <c r="G25" s="58">
        <v>24</v>
      </c>
      <c r="H25" s="166" t="s">
        <v>515</v>
      </c>
      <c r="K25" s="232" t="s">
        <v>189</v>
      </c>
      <c r="L25" s="232" t="s">
        <v>182</v>
      </c>
    </row>
    <row r="26" spans="5:12" ht="11.25">
      <c r="E26" s="58"/>
      <c r="F26" s="58"/>
      <c r="G26" s="58">
        <v>25</v>
      </c>
      <c r="H26" s="166" t="s">
        <v>516</v>
      </c>
      <c r="K26" s="232" t="s">
        <v>190</v>
      </c>
      <c r="L26" s="232" t="s">
        <v>182</v>
      </c>
    </row>
    <row r="27" spans="5:12" ht="11.25">
      <c r="E27" s="58"/>
      <c r="F27" s="58"/>
      <c r="G27" s="58">
        <v>26</v>
      </c>
      <c r="H27" s="166" t="s">
        <v>517</v>
      </c>
      <c r="K27" s="232" t="s">
        <v>191</v>
      </c>
      <c r="L27" s="232" t="s">
        <v>182</v>
      </c>
    </row>
    <row r="28" spans="5:12" ht="11.25">
      <c r="E28" s="58"/>
      <c r="F28" s="58"/>
      <c r="G28" s="58">
        <v>27</v>
      </c>
      <c r="H28" s="166" t="s">
        <v>518</v>
      </c>
      <c r="K28" s="232" t="s">
        <v>192</v>
      </c>
      <c r="L28" s="232" t="s">
        <v>183</v>
      </c>
    </row>
    <row r="29" spans="5:12" ht="11.25">
      <c r="E29" s="58"/>
      <c r="F29" s="58"/>
      <c r="G29" s="58">
        <v>28</v>
      </c>
      <c r="H29" s="166" t="s">
        <v>519</v>
      </c>
      <c r="K29" s="232" t="s">
        <v>184</v>
      </c>
      <c r="L29" s="232"/>
    </row>
    <row r="30" spans="5:8" ht="11.25">
      <c r="E30" s="58"/>
      <c r="F30" s="58"/>
      <c r="G30" s="58">
        <v>29</v>
      </c>
      <c r="H30" s="166" t="s">
        <v>520</v>
      </c>
    </row>
    <row r="31" spans="5:8" ht="11.25">
      <c r="E31" s="58"/>
      <c r="F31" s="58"/>
      <c r="G31" s="58">
        <v>30</v>
      </c>
      <c r="H31" s="166" t="s">
        <v>521</v>
      </c>
    </row>
    <row r="32" spans="5:8" ht="11.25">
      <c r="E32" s="58"/>
      <c r="F32" s="58"/>
      <c r="G32" s="58">
        <v>31</v>
      </c>
      <c r="H32" s="166" t="s">
        <v>522</v>
      </c>
    </row>
    <row r="33" ht="11.25">
      <c r="H33" s="166" t="s">
        <v>523</v>
      </c>
    </row>
    <row r="34" ht="11.25">
      <c r="H34" s="166" t="s">
        <v>524</v>
      </c>
    </row>
    <row r="35" ht="11.25">
      <c r="H35" s="166" t="s">
        <v>525</v>
      </c>
    </row>
    <row r="36" ht="11.25">
      <c r="H36" s="166" t="s">
        <v>526</v>
      </c>
    </row>
    <row r="37" ht="11.25">
      <c r="H37" s="166" t="s">
        <v>527</v>
      </c>
    </row>
    <row r="38" ht="11.25">
      <c r="H38" s="166" t="s">
        <v>528</v>
      </c>
    </row>
    <row r="39" ht="11.25">
      <c r="H39" s="166" t="s">
        <v>529</v>
      </c>
    </row>
    <row r="40" ht="11.25">
      <c r="H40" s="166" t="s">
        <v>530</v>
      </c>
    </row>
    <row r="41" ht="11.25">
      <c r="H41" s="166" t="s">
        <v>531</v>
      </c>
    </row>
    <row r="42" ht="11.25">
      <c r="H42" s="166" t="s">
        <v>532</v>
      </c>
    </row>
    <row r="43" ht="11.25">
      <c r="H43" s="166" t="s">
        <v>533</v>
      </c>
    </row>
    <row r="44" ht="11.25">
      <c r="H44" s="166" t="s">
        <v>534</v>
      </c>
    </row>
    <row r="45" ht="11.25">
      <c r="H45" s="166" t="s">
        <v>535</v>
      </c>
    </row>
    <row r="46" ht="11.25">
      <c r="H46" s="166" t="s">
        <v>536</v>
      </c>
    </row>
    <row r="47" ht="11.25">
      <c r="H47" s="166" t="s">
        <v>537</v>
      </c>
    </row>
    <row r="48" ht="11.25">
      <c r="H48" s="166" t="s">
        <v>538</v>
      </c>
    </row>
    <row r="49" ht="11.25">
      <c r="H49" s="166" t="s">
        <v>539</v>
      </c>
    </row>
    <row r="50" ht="11.25">
      <c r="H50" s="166" t="s">
        <v>540</v>
      </c>
    </row>
    <row r="51" ht="11.25">
      <c r="H51" s="166" t="s">
        <v>541</v>
      </c>
    </row>
    <row r="52" ht="11.25">
      <c r="H52" s="166" t="s">
        <v>542</v>
      </c>
    </row>
    <row r="53" ht="11.25">
      <c r="H53" s="166" t="s">
        <v>543</v>
      </c>
    </row>
    <row r="54" ht="11.25">
      <c r="H54" s="166" t="s">
        <v>544</v>
      </c>
    </row>
    <row r="55" ht="11.25">
      <c r="H55" s="166" t="s">
        <v>545</v>
      </c>
    </row>
    <row r="56" ht="11.25">
      <c r="H56" s="166" t="s">
        <v>546</v>
      </c>
    </row>
    <row r="57" ht="11.25">
      <c r="H57" s="166" t="s">
        <v>547</v>
      </c>
    </row>
    <row r="58" ht="11.25">
      <c r="H58" s="166" t="s">
        <v>548</v>
      </c>
    </row>
    <row r="59" ht="11.25">
      <c r="H59" s="166" t="s">
        <v>549</v>
      </c>
    </row>
    <row r="60" ht="11.25">
      <c r="H60" s="166" t="s">
        <v>550</v>
      </c>
    </row>
    <row r="61" ht="11.25">
      <c r="H61" s="166" t="s">
        <v>551</v>
      </c>
    </row>
    <row r="62" ht="11.25">
      <c r="H62" s="166" t="s">
        <v>552</v>
      </c>
    </row>
    <row r="63" ht="11.25">
      <c r="H63" s="166" t="s">
        <v>553</v>
      </c>
    </row>
    <row r="64" ht="11.25">
      <c r="H64" s="166" t="s">
        <v>554</v>
      </c>
    </row>
    <row r="65" ht="11.25">
      <c r="H65" s="166" t="s">
        <v>555</v>
      </c>
    </row>
    <row r="66" ht="11.25">
      <c r="H66" s="166" t="s">
        <v>556</v>
      </c>
    </row>
    <row r="67" ht="11.25">
      <c r="H67" s="166" t="s">
        <v>557</v>
      </c>
    </row>
    <row r="68" ht="11.25">
      <c r="H68" s="166" t="s">
        <v>558</v>
      </c>
    </row>
    <row r="69" ht="11.25">
      <c r="H69" s="166" t="s">
        <v>559</v>
      </c>
    </row>
    <row r="70" ht="11.25">
      <c r="H70" s="166" t="s">
        <v>560</v>
      </c>
    </row>
    <row r="71" ht="11.25">
      <c r="H71" s="166" t="s">
        <v>561</v>
      </c>
    </row>
    <row r="72" ht="11.25">
      <c r="H72" s="166" t="s">
        <v>562</v>
      </c>
    </row>
    <row r="73" ht="11.25">
      <c r="H73" s="166" t="s">
        <v>563</v>
      </c>
    </row>
    <row r="74" ht="11.25">
      <c r="H74" s="166" t="s">
        <v>564</v>
      </c>
    </row>
    <row r="75" ht="11.25">
      <c r="H75" s="166" t="s">
        <v>565</v>
      </c>
    </row>
    <row r="76" ht="11.25">
      <c r="H76" s="166" t="s">
        <v>566</v>
      </c>
    </row>
    <row r="77" ht="11.25">
      <c r="H77" s="166" t="s">
        <v>567</v>
      </c>
    </row>
    <row r="78" ht="11.25">
      <c r="H78" s="166" t="s">
        <v>301</v>
      </c>
    </row>
    <row r="79" ht="11.25">
      <c r="H79" s="166" t="s">
        <v>568</v>
      </c>
    </row>
    <row r="80" ht="11.25">
      <c r="H80" s="166" t="s">
        <v>569</v>
      </c>
    </row>
    <row r="81" ht="11.25">
      <c r="H81" s="166" t="s">
        <v>570</v>
      </c>
    </row>
    <row r="82" ht="11.25">
      <c r="H82" s="166" t="s">
        <v>571</v>
      </c>
    </row>
    <row r="83" ht="11.25">
      <c r="H83" s="166" t="s">
        <v>572</v>
      </c>
    </row>
    <row r="84" ht="11.25">
      <c r="H84" s="166" t="s">
        <v>573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377</v>
      </c>
      <c r="C1" s="54" t="s">
        <v>378</v>
      </c>
      <c r="D1" s="54" t="s">
        <v>201</v>
      </c>
      <c r="E1" s="54" t="s">
        <v>379</v>
      </c>
      <c r="F1" s="54" t="s">
        <v>380</v>
      </c>
      <c r="G1" s="54" t="s">
        <v>381</v>
      </c>
      <c r="H1" s="54" t="s">
        <v>202</v>
      </c>
    </row>
    <row r="2" spans="1:8" ht="11.25">
      <c r="A2" s="54">
        <v>67</v>
      </c>
      <c r="B2" s="54" t="s">
        <v>196</v>
      </c>
      <c r="C2" s="54" t="s">
        <v>196</v>
      </c>
      <c r="D2" s="54" t="s">
        <v>197</v>
      </c>
      <c r="E2" s="54" t="s">
        <v>686</v>
      </c>
      <c r="F2" s="54" t="s">
        <v>687</v>
      </c>
      <c r="G2" s="54" t="s">
        <v>688</v>
      </c>
      <c r="H2" s="54" t="s">
        <v>616</v>
      </c>
    </row>
    <row r="3" spans="1:8" ht="11.25">
      <c r="A3" s="54">
        <v>140</v>
      </c>
      <c r="B3" s="54" t="s">
        <v>621</v>
      </c>
      <c r="C3" s="54" t="s">
        <v>622</v>
      </c>
      <c r="D3" s="54" t="s">
        <v>623</v>
      </c>
      <c r="E3" s="54" t="s">
        <v>0</v>
      </c>
      <c r="F3" s="54" t="s">
        <v>1</v>
      </c>
      <c r="G3" s="54" t="s">
        <v>2</v>
      </c>
      <c r="H3" s="54" t="s">
        <v>616</v>
      </c>
    </row>
    <row r="4" spans="1:8" ht="11.25">
      <c r="A4" s="54">
        <v>174</v>
      </c>
      <c r="B4" s="54" t="s">
        <v>3</v>
      </c>
      <c r="C4" s="54" t="s">
        <v>4</v>
      </c>
      <c r="D4" s="54" t="s">
        <v>5</v>
      </c>
      <c r="E4" s="54" t="s">
        <v>6</v>
      </c>
      <c r="F4" s="54" t="s">
        <v>687</v>
      </c>
      <c r="G4" s="54" t="s">
        <v>7</v>
      </c>
      <c r="H4" s="54" t="s">
        <v>618</v>
      </c>
    </row>
    <row r="5" spans="1:8" ht="11.25">
      <c r="A5" s="54">
        <v>230</v>
      </c>
      <c r="B5" s="54" t="s">
        <v>683</v>
      </c>
      <c r="C5" s="54" t="s">
        <v>683</v>
      </c>
      <c r="D5" s="54" t="s">
        <v>684</v>
      </c>
      <c r="E5" s="54" t="s">
        <v>9</v>
      </c>
      <c r="F5" s="54" t="s">
        <v>687</v>
      </c>
      <c r="G5" s="54" t="s">
        <v>10</v>
      </c>
      <c r="H5" s="54" t="s">
        <v>616</v>
      </c>
    </row>
    <row r="6" spans="1:8" ht="11.25">
      <c r="A6" s="54">
        <v>242</v>
      </c>
      <c r="B6" s="54" t="s">
        <v>683</v>
      </c>
      <c r="C6" s="54" t="s">
        <v>683</v>
      </c>
      <c r="D6" s="54" t="s">
        <v>684</v>
      </c>
      <c r="E6" s="54" t="s">
        <v>11</v>
      </c>
      <c r="F6" s="54" t="s">
        <v>12</v>
      </c>
      <c r="G6" s="54" t="s">
        <v>689</v>
      </c>
      <c r="H6" s="54" t="s">
        <v>616</v>
      </c>
    </row>
    <row r="7" spans="1:8" ht="11.25">
      <c r="A7" s="54">
        <v>250</v>
      </c>
      <c r="B7" s="54" t="s">
        <v>683</v>
      </c>
      <c r="C7" s="54" t="s">
        <v>683</v>
      </c>
      <c r="D7" s="54" t="s">
        <v>684</v>
      </c>
      <c r="E7" s="54" t="s">
        <v>13</v>
      </c>
      <c r="F7" s="54" t="s">
        <v>14</v>
      </c>
      <c r="G7" s="54" t="s">
        <v>8</v>
      </c>
      <c r="H7" s="54" t="s">
        <v>617</v>
      </c>
    </row>
    <row r="8" spans="1:8" ht="11.25">
      <c r="A8" s="54">
        <v>264</v>
      </c>
      <c r="B8" s="54" t="s">
        <v>683</v>
      </c>
      <c r="C8" s="54" t="s">
        <v>683</v>
      </c>
      <c r="D8" s="54" t="s">
        <v>684</v>
      </c>
      <c r="E8" s="54" t="s">
        <v>15</v>
      </c>
      <c r="F8" s="54" t="s">
        <v>16</v>
      </c>
      <c r="G8" s="54" t="s">
        <v>685</v>
      </c>
      <c r="H8" s="54" t="s">
        <v>618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377</v>
      </c>
      <c r="C1" s="53" t="s">
        <v>378</v>
      </c>
      <c r="D1" s="53" t="s">
        <v>201</v>
      </c>
      <c r="E1" s="53" t="s">
        <v>379</v>
      </c>
      <c r="F1" s="53" t="s">
        <v>380</v>
      </c>
      <c r="G1" s="53" t="s">
        <v>381</v>
      </c>
      <c r="H1" s="53" t="s">
        <v>202</v>
      </c>
    </row>
    <row r="2" spans="1:8" ht="11.25">
      <c r="A2" s="53">
        <v>1</v>
      </c>
      <c r="B2" s="53" t="s">
        <v>22</v>
      </c>
      <c r="C2" s="53" t="s">
        <v>22</v>
      </c>
      <c r="D2" s="53" t="s">
        <v>23</v>
      </c>
      <c r="E2" s="53" t="s">
        <v>24</v>
      </c>
      <c r="F2" s="53" t="s">
        <v>25</v>
      </c>
      <c r="G2" s="53" t="s">
        <v>26</v>
      </c>
      <c r="H2" s="53" t="s">
        <v>616</v>
      </c>
    </row>
    <row r="3" spans="1:8" ht="11.25">
      <c r="A3" s="53">
        <v>2</v>
      </c>
      <c r="B3" s="53" t="s">
        <v>22</v>
      </c>
      <c r="C3" s="53" t="s">
        <v>22</v>
      </c>
      <c r="D3" s="53" t="s">
        <v>23</v>
      </c>
      <c r="E3" s="53" t="s">
        <v>27</v>
      </c>
      <c r="F3" s="53" t="s">
        <v>28</v>
      </c>
      <c r="G3" s="53" t="s">
        <v>29</v>
      </c>
      <c r="H3" s="53" t="s">
        <v>616</v>
      </c>
    </row>
    <row r="4" spans="1:8" ht="11.25">
      <c r="A4" s="53">
        <v>3</v>
      </c>
      <c r="B4" s="53" t="s">
        <v>22</v>
      </c>
      <c r="C4" s="53" t="s">
        <v>22</v>
      </c>
      <c r="D4" s="53" t="s">
        <v>23</v>
      </c>
      <c r="E4" s="53" t="s">
        <v>30</v>
      </c>
      <c r="F4" s="53" t="s">
        <v>31</v>
      </c>
      <c r="G4" s="53" t="s">
        <v>29</v>
      </c>
      <c r="H4" s="53" t="s">
        <v>616</v>
      </c>
    </row>
    <row r="5" spans="1:8" ht="11.25">
      <c r="A5" s="53">
        <v>4</v>
      </c>
      <c r="B5" s="53" t="s">
        <v>22</v>
      </c>
      <c r="C5" s="53" t="s">
        <v>22</v>
      </c>
      <c r="D5" s="53" t="s">
        <v>23</v>
      </c>
      <c r="E5" s="53" t="s">
        <v>32</v>
      </c>
      <c r="F5" s="53" t="s">
        <v>33</v>
      </c>
      <c r="G5" s="53" t="s">
        <v>29</v>
      </c>
      <c r="H5" s="53" t="s">
        <v>616</v>
      </c>
    </row>
    <row r="6" spans="1:8" ht="11.25">
      <c r="A6" s="53">
        <v>5</v>
      </c>
      <c r="B6" s="53" t="s">
        <v>22</v>
      </c>
      <c r="C6" s="53" t="s">
        <v>22</v>
      </c>
      <c r="D6" s="53" t="s">
        <v>23</v>
      </c>
      <c r="E6" s="53" t="s">
        <v>34</v>
      </c>
      <c r="F6" s="53" t="s">
        <v>35</v>
      </c>
      <c r="G6" s="53" t="s">
        <v>29</v>
      </c>
      <c r="H6" s="53" t="s">
        <v>616</v>
      </c>
    </row>
    <row r="7" spans="1:8" ht="11.25">
      <c r="A7" s="53">
        <v>6</v>
      </c>
      <c r="B7" s="53" t="s">
        <v>22</v>
      </c>
      <c r="C7" s="53" t="s">
        <v>22</v>
      </c>
      <c r="D7" s="53" t="s">
        <v>23</v>
      </c>
      <c r="E7" s="53" t="s">
        <v>36</v>
      </c>
      <c r="F7" s="53" t="s">
        <v>37</v>
      </c>
      <c r="G7" s="53" t="s">
        <v>29</v>
      </c>
      <c r="H7" s="53" t="s">
        <v>616</v>
      </c>
    </row>
    <row r="8" spans="1:8" ht="11.25">
      <c r="A8" s="53">
        <v>7</v>
      </c>
      <c r="B8" s="53" t="s">
        <v>22</v>
      </c>
      <c r="C8" s="53" t="s">
        <v>22</v>
      </c>
      <c r="D8" s="53" t="s">
        <v>23</v>
      </c>
      <c r="E8" s="53" t="s">
        <v>38</v>
      </c>
      <c r="F8" s="53" t="s">
        <v>39</v>
      </c>
      <c r="G8" s="53" t="s">
        <v>29</v>
      </c>
      <c r="H8" s="53" t="s">
        <v>616</v>
      </c>
    </row>
    <row r="9" spans="1:8" ht="11.25">
      <c r="A9" s="53">
        <v>8</v>
      </c>
      <c r="B9" s="53" t="s">
        <v>22</v>
      </c>
      <c r="C9" s="53" t="s">
        <v>22</v>
      </c>
      <c r="D9" s="53" t="s">
        <v>23</v>
      </c>
      <c r="E9" s="53" t="s">
        <v>40</v>
      </c>
      <c r="F9" s="53" t="s">
        <v>41</v>
      </c>
      <c r="G9" s="53" t="s">
        <v>29</v>
      </c>
      <c r="H9" s="53" t="s">
        <v>616</v>
      </c>
    </row>
    <row r="10" spans="1:8" ht="11.25">
      <c r="A10" s="53">
        <v>9</v>
      </c>
      <c r="B10" s="53" t="s">
        <v>22</v>
      </c>
      <c r="C10" s="53" t="s">
        <v>22</v>
      </c>
      <c r="D10" s="53" t="s">
        <v>23</v>
      </c>
      <c r="E10" s="53" t="s">
        <v>42</v>
      </c>
      <c r="F10" s="53" t="s">
        <v>43</v>
      </c>
      <c r="G10" s="53" t="s">
        <v>29</v>
      </c>
      <c r="H10" s="53" t="s">
        <v>616</v>
      </c>
    </row>
    <row r="11" spans="1:8" ht="11.25">
      <c r="A11" s="53">
        <v>10</v>
      </c>
      <c r="B11" s="53" t="s">
        <v>22</v>
      </c>
      <c r="C11" s="53" t="s">
        <v>22</v>
      </c>
      <c r="D11" s="53" t="s">
        <v>23</v>
      </c>
      <c r="E11" s="53" t="s">
        <v>44</v>
      </c>
      <c r="F11" s="53" t="s">
        <v>45</v>
      </c>
      <c r="G11" s="53" t="s">
        <v>46</v>
      </c>
      <c r="H11" s="53" t="s">
        <v>616</v>
      </c>
    </row>
    <row r="12" spans="1:8" ht="11.25">
      <c r="A12" s="53">
        <v>11</v>
      </c>
      <c r="B12" s="53" t="s">
        <v>22</v>
      </c>
      <c r="C12" s="53" t="s">
        <v>22</v>
      </c>
      <c r="D12" s="53" t="s">
        <v>23</v>
      </c>
      <c r="E12" s="53" t="s">
        <v>47</v>
      </c>
      <c r="F12" s="53" t="s">
        <v>48</v>
      </c>
      <c r="G12" s="53" t="s">
        <v>29</v>
      </c>
      <c r="H12" s="53" t="s">
        <v>619</v>
      </c>
    </row>
    <row r="13" spans="1:8" ht="11.25">
      <c r="A13" s="53">
        <v>12</v>
      </c>
      <c r="B13" s="53" t="s">
        <v>22</v>
      </c>
      <c r="C13" s="53" t="s">
        <v>22</v>
      </c>
      <c r="D13" s="53" t="s">
        <v>23</v>
      </c>
      <c r="E13" s="53" t="s">
        <v>49</v>
      </c>
      <c r="F13" s="53" t="s">
        <v>50</v>
      </c>
      <c r="G13" s="53" t="s">
        <v>29</v>
      </c>
      <c r="H13" s="53" t="s">
        <v>616</v>
      </c>
    </row>
    <row r="14" spans="1:8" ht="11.25">
      <c r="A14" s="53">
        <v>13</v>
      </c>
      <c r="B14" s="53" t="s">
        <v>51</v>
      </c>
      <c r="C14" s="53" t="s">
        <v>51</v>
      </c>
      <c r="D14" s="53" t="s">
        <v>52</v>
      </c>
      <c r="E14" s="53" t="s">
        <v>53</v>
      </c>
      <c r="F14" s="53" t="s">
        <v>54</v>
      </c>
      <c r="G14" s="53" t="s">
        <v>29</v>
      </c>
      <c r="H14" s="53" t="s">
        <v>616</v>
      </c>
    </row>
    <row r="15" spans="1:8" ht="11.25">
      <c r="A15" s="53">
        <v>14</v>
      </c>
      <c r="B15" s="53" t="s">
        <v>55</v>
      </c>
      <c r="C15" s="53" t="s">
        <v>57</v>
      </c>
      <c r="D15" s="53" t="s">
        <v>58</v>
      </c>
      <c r="E15" s="53" t="s">
        <v>59</v>
      </c>
      <c r="F15" s="53" t="s">
        <v>60</v>
      </c>
      <c r="G15" s="53" t="s">
        <v>46</v>
      </c>
      <c r="H15" s="53" t="s">
        <v>616</v>
      </c>
    </row>
    <row r="16" spans="1:8" ht="11.25">
      <c r="A16" s="53">
        <v>15</v>
      </c>
      <c r="B16" s="53" t="s">
        <v>55</v>
      </c>
      <c r="C16" s="53" t="s">
        <v>61</v>
      </c>
      <c r="D16" s="53" t="s">
        <v>62</v>
      </c>
      <c r="E16" s="53" t="s">
        <v>63</v>
      </c>
      <c r="F16" s="53" t="s">
        <v>64</v>
      </c>
      <c r="G16" s="53" t="s">
        <v>46</v>
      </c>
      <c r="H16" s="53" t="s">
        <v>616</v>
      </c>
    </row>
    <row r="17" spans="1:8" ht="11.25">
      <c r="A17" s="53">
        <v>16</v>
      </c>
      <c r="B17" s="53" t="s">
        <v>55</v>
      </c>
      <c r="C17" s="53" t="s">
        <v>61</v>
      </c>
      <c r="D17" s="53" t="s">
        <v>62</v>
      </c>
      <c r="E17" s="53" t="s">
        <v>65</v>
      </c>
      <c r="F17" s="53" t="s">
        <v>66</v>
      </c>
      <c r="G17" s="53" t="s">
        <v>46</v>
      </c>
      <c r="H17" s="53" t="s">
        <v>616</v>
      </c>
    </row>
    <row r="18" spans="1:8" ht="11.25">
      <c r="A18" s="53">
        <v>17</v>
      </c>
      <c r="B18" s="53" t="s">
        <v>55</v>
      </c>
      <c r="C18" s="53" t="s">
        <v>61</v>
      </c>
      <c r="D18" s="53" t="s">
        <v>62</v>
      </c>
      <c r="E18" s="53" t="s">
        <v>67</v>
      </c>
      <c r="F18" s="53" t="s">
        <v>68</v>
      </c>
      <c r="G18" s="53" t="s">
        <v>46</v>
      </c>
      <c r="H18" s="53" t="s">
        <v>616</v>
      </c>
    </row>
    <row r="19" spans="1:8" ht="11.25">
      <c r="A19" s="53">
        <v>18</v>
      </c>
      <c r="B19" s="53" t="s">
        <v>55</v>
      </c>
      <c r="C19" s="53" t="s">
        <v>61</v>
      </c>
      <c r="D19" s="53" t="s">
        <v>62</v>
      </c>
      <c r="E19" s="53" t="s">
        <v>69</v>
      </c>
      <c r="F19" s="53" t="s">
        <v>70</v>
      </c>
      <c r="G19" s="53" t="s">
        <v>46</v>
      </c>
      <c r="H19" s="53" t="s">
        <v>616</v>
      </c>
    </row>
    <row r="20" spans="1:8" ht="11.25">
      <c r="A20" s="53">
        <v>19</v>
      </c>
      <c r="B20" s="53" t="s">
        <v>71</v>
      </c>
      <c r="C20" s="53" t="s">
        <v>73</v>
      </c>
      <c r="D20" s="53" t="s">
        <v>74</v>
      </c>
      <c r="E20" s="53" t="s">
        <v>75</v>
      </c>
      <c r="F20" s="53" t="s">
        <v>76</v>
      </c>
      <c r="G20" s="53" t="s">
        <v>77</v>
      </c>
      <c r="H20" s="53" t="s">
        <v>616</v>
      </c>
    </row>
    <row r="21" spans="1:8" ht="11.25">
      <c r="A21" s="53">
        <v>20</v>
      </c>
      <c r="B21" s="53" t="s">
        <v>71</v>
      </c>
      <c r="C21" s="53" t="s">
        <v>73</v>
      </c>
      <c r="D21" s="53" t="s">
        <v>74</v>
      </c>
      <c r="E21" s="53" t="s">
        <v>78</v>
      </c>
      <c r="F21" s="53" t="s">
        <v>79</v>
      </c>
      <c r="G21" s="53" t="s">
        <v>77</v>
      </c>
      <c r="H21" s="53" t="s">
        <v>616</v>
      </c>
    </row>
    <row r="22" spans="1:8" ht="11.25">
      <c r="A22" s="53">
        <v>21</v>
      </c>
      <c r="B22" s="53" t="s">
        <v>80</v>
      </c>
      <c r="C22" s="53" t="s">
        <v>82</v>
      </c>
      <c r="D22" s="53" t="s">
        <v>83</v>
      </c>
      <c r="E22" s="53" t="s">
        <v>84</v>
      </c>
      <c r="F22" s="53" t="s">
        <v>85</v>
      </c>
      <c r="G22" s="53" t="s">
        <v>86</v>
      </c>
      <c r="H22" s="53" t="s">
        <v>616</v>
      </c>
    </row>
    <row r="23" spans="1:8" ht="11.25">
      <c r="A23" s="53">
        <v>22</v>
      </c>
      <c r="B23" s="53" t="s">
        <v>87</v>
      </c>
      <c r="C23" s="53" t="s">
        <v>89</v>
      </c>
      <c r="D23" s="53" t="s">
        <v>90</v>
      </c>
      <c r="E23" s="53" t="s">
        <v>91</v>
      </c>
      <c r="F23" s="53" t="s">
        <v>92</v>
      </c>
      <c r="G23" s="53" t="s">
        <v>93</v>
      </c>
      <c r="H23" s="53" t="s">
        <v>616</v>
      </c>
    </row>
    <row r="24" spans="1:8" ht="11.25">
      <c r="A24" s="53">
        <v>23</v>
      </c>
      <c r="B24" s="53" t="s">
        <v>94</v>
      </c>
      <c r="C24" s="53" t="s">
        <v>96</v>
      </c>
      <c r="D24" s="53" t="s">
        <v>97</v>
      </c>
      <c r="E24" s="53" t="s">
        <v>614</v>
      </c>
      <c r="F24" s="53" t="s">
        <v>98</v>
      </c>
      <c r="G24" s="53" t="s">
        <v>99</v>
      </c>
      <c r="H24" s="53" t="s">
        <v>616</v>
      </c>
    </row>
    <row r="25" spans="1:8" ht="11.25">
      <c r="A25" s="53">
        <v>24</v>
      </c>
      <c r="B25" s="53" t="s">
        <v>100</v>
      </c>
      <c r="C25" s="53" t="s">
        <v>102</v>
      </c>
      <c r="D25" s="53" t="s">
        <v>103</v>
      </c>
      <c r="E25" s="53" t="s">
        <v>104</v>
      </c>
      <c r="F25" s="53" t="s">
        <v>105</v>
      </c>
      <c r="G25" s="53" t="s">
        <v>106</v>
      </c>
      <c r="H25" s="53" t="s">
        <v>616</v>
      </c>
    </row>
    <row r="26" spans="1:8" ht="11.25">
      <c r="A26" s="53">
        <v>25</v>
      </c>
      <c r="B26" s="53" t="s">
        <v>107</v>
      </c>
      <c r="C26" s="53" t="s">
        <v>109</v>
      </c>
      <c r="D26" s="53" t="s">
        <v>110</v>
      </c>
      <c r="E26" s="53" t="s">
        <v>111</v>
      </c>
      <c r="F26" s="53" t="s">
        <v>112</v>
      </c>
      <c r="G26" s="53" t="s">
        <v>113</v>
      </c>
      <c r="H26" s="53" t="s">
        <v>616</v>
      </c>
    </row>
    <row r="27" spans="1:8" ht="11.25">
      <c r="A27" s="53">
        <v>26</v>
      </c>
      <c r="B27" s="53" t="s">
        <v>114</v>
      </c>
      <c r="C27" s="53" t="s">
        <v>116</v>
      </c>
      <c r="D27" s="53" t="s">
        <v>117</v>
      </c>
      <c r="E27" s="53" t="s">
        <v>118</v>
      </c>
      <c r="F27" s="53" t="s">
        <v>119</v>
      </c>
      <c r="G27" s="53" t="s">
        <v>120</v>
      </c>
      <c r="H27" s="53" t="s">
        <v>616</v>
      </c>
    </row>
    <row r="28" spans="1:8" ht="11.25">
      <c r="A28" s="53">
        <v>27</v>
      </c>
      <c r="B28" s="53" t="s">
        <v>114</v>
      </c>
      <c r="C28" s="53" t="s">
        <v>121</v>
      </c>
      <c r="D28" s="53" t="s">
        <v>122</v>
      </c>
      <c r="E28" s="53" t="s">
        <v>123</v>
      </c>
      <c r="F28" s="53" t="s">
        <v>124</v>
      </c>
      <c r="G28" s="53" t="s">
        <v>120</v>
      </c>
      <c r="H28" s="53" t="s">
        <v>616</v>
      </c>
    </row>
    <row r="29" spans="1:8" ht="11.25">
      <c r="A29" s="53">
        <v>28</v>
      </c>
      <c r="B29" s="53" t="s">
        <v>125</v>
      </c>
      <c r="C29" s="53" t="s">
        <v>127</v>
      </c>
      <c r="D29" s="53" t="s">
        <v>128</v>
      </c>
      <c r="E29" s="53" t="s">
        <v>129</v>
      </c>
      <c r="F29" s="53" t="s">
        <v>130</v>
      </c>
      <c r="G29" s="53" t="s">
        <v>29</v>
      </c>
      <c r="H29" s="53" t="s">
        <v>616</v>
      </c>
    </row>
    <row r="30" spans="1:8" ht="11.25">
      <c r="A30" s="53">
        <v>29</v>
      </c>
      <c r="B30" s="53" t="s">
        <v>125</v>
      </c>
      <c r="C30" s="53" t="s">
        <v>131</v>
      </c>
      <c r="D30" s="53" t="s">
        <v>132</v>
      </c>
      <c r="E30" s="53" t="s">
        <v>133</v>
      </c>
      <c r="F30" s="53" t="s">
        <v>134</v>
      </c>
      <c r="G30" s="53" t="s">
        <v>29</v>
      </c>
      <c r="H30" s="53" t="s">
        <v>616</v>
      </c>
    </row>
    <row r="31" spans="1:8" ht="11.25">
      <c r="A31" s="53">
        <v>30</v>
      </c>
      <c r="B31" s="53" t="s">
        <v>125</v>
      </c>
      <c r="C31" s="53" t="s">
        <v>131</v>
      </c>
      <c r="D31" s="53" t="s">
        <v>132</v>
      </c>
      <c r="E31" s="53" t="s">
        <v>135</v>
      </c>
      <c r="F31" s="53" t="s">
        <v>136</v>
      </c>
      <c r="G31" s="53" t="s">
        <v>29</v>
      </c>
      <c r="H31" s="53" t="s">
        <v>616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378</v>
      </c>
      <c r="B1" s="48" t="s">
        <v>377</v>
      </c>
      <c r="C1" s="48" t="s">
        <v>390</v>
      </c>
    </row>
    <row r="2" spans="1:5" ht="11.25">
      <c r="A2" s="48" t="s">
        <v>22</v>
      </c>
      <c r="B2" s="48" t="s">
        <v>22</v>
      </c>
      <c r="C2" s="48" t="s">
        <v>23</v>
      </c>
      <c r="D2" s="48" t="s">
        <v>22</v>
      </c>
      <c r="E2" s="48" t="s">
        <v>303</v>
      </c>
    </row>
    <row r="3" spans="1:5" ht="11.25">
      <c r="A3" s="48" t="s">
        <v>138</v>
      </c>
      <c r="B3" s="48" t="s">
        <v>138</v>
      </c>
      <c r="C3" s="48" t="s">
        <v>139</v>
      </c>
      <c r="D3" s="48" t="s">
        <v>138</v>
      </c>
      <c r="E3" s="48" t="s">
        <v>203</v>
      </c>
    </row>
    <row r="4" spans="1:5" ht="11.25">
      <c r="A4" s="48" t="s">
        <v>138</v>
      </c>
      <c r="B4" s="48" t="s">
        <v>140</v>
      </c>
      <c r="C4" s="48" t="s">
        <v>141</v>
      </c>
      <c r="D4" s="48" t="s">
        <v>55</v>
      </c>
      <c r="E4" s="48" t="s">
        <v>204</v>
      </c>
    </row>
    <row r="5" spans="1:5" ht="11.25">
      <c r="A5" s="48" t="s">
        <v>55</v>
      </c>
      <c r="B5" s="48" t="s">
        <v>142</v>
      </c>
      <c r="C5" s="48" t="s">
        <v>143</v>
      </c>
      <c r="D5" s="48" t="s">
        <v>71</v>
      </c>
      <c r="E5" s="48" t="s">
        <v>205</v>
      </c>
    </row>
    <row r="6" spans="1:5" ht="11.25">
      <c r="A6" s="48" t="s">
        <v>55</v>
      </c>
      <c r="B6" s="48" t="s">
        <v>57</v>
      </c>
      <c r="C6" s="48" t="s">
        <v>58</v>
      </c>
      <c r="D6" s="48" t="s">
        <v>80</v>
      </c>
      <c r="E6" s="48" t="s">
        <v>206</v>
      </c>
    </row>
    <row r="7" spans="1:5" ht="11.25">
      <c r="A7" s="48" t="s">
        <v>55</v>
      </c>
      <c r="B7" s="48" t="s">
        <v>55</v>
      </c>
      <c r="C7" s="48" t="s">
        <v>56</v>
      </c>
      <c r="D7" s="48" t="s">
        <v>87</v>
      </c>
      <c r="E7" s="48" t="s">
        <v>207</v>
      </c>
    </row>
    <row r="8" spans="1:5" ht="11.25">
      <c r="A8" s="48" t="s">
        <v>55</v>
      </c>
      <c r="B8" s="48" t="s">
        <v>61</v>
      </c>
      <c r="C8" s="48" t="s">
        <v>62</v>
      </c>
      <c r="D8" s="48" t="s">
        <v>94</v>
      </c>
      <c r="E8" s="48" t="s">
        <v>208</v>
      </c>
    </row>
    <row r="9" spans="1:5" ht="11.25">
      <c r="A9" s="48" t="s">
        <v>71</v>
      </c>
      <c r="B9" s="48" t="s">
        <v>71</v>
      </c>
      <c r="C9" s="48" t="s">
        <v>72</v>
      </c>
      <c r="D9" s="48" t="s">
        <v>100</v>
      </c>
      <c r="E9" s="48" t="s">
        <v>209</v>
      </c>
    </row>
    <row r="10" spans="1:5" ht="11.25">
      <c r="A10" s="48" t="s">
        <v>71</v>
      </c>
      <c r="B10" s="48" t="s">
        <v>73</v>
      </c>
      <c r="C10" s="48" t="s">
        <v>74</v>
      </c>
      <c r="D10" s="48" t="s">
        <v>107</v>
      </c>
      <c r="E10" s="48" t="s">
        <v>210</v>
      </c>
    </row>
    <row r="11" spans="1:5" ht="11.25">
      <c r="A11" s="48" t="s">
        <v>80</v>
      </c>
      <c r="B11" s="48" t="s">
        <v>144</v>
      </c>
      <c r="C11" s="48" t="s">
        <v>145</v>
      </c>
      <c r="D11" s="48" t="s">
        <v>114</v>
      </c>
      <c r="E11" s="48" t="s">
        <v>211</v>
      </c>
    </row>
    <row r="12" spans="1:5" ht="11.25">
      <c r="A12" s="48" t="s">
        <v>80</v>
      </c>
      <c r="B12" s="48" t="s">
        <v>146</v>
      </c>
      <c r="C12" s="48" t="s">
        <v>147</v>
      </c>
      <c r="D12" s="48" t="s">
        <v>125</v>
      </c>
      <c r="E12" s="48" t="s">
        <v>212</v>
      </c>
    </row>
    <row r="13" spans="1:3" ht="11.25">
      <c r="A13" s="48" t="s">
        <v>80</v>
      </c>
      <c r="B13" s="48" t="s">
        <v>80</v>
      </c>
      <c r="C13" s="48" t="s">
        <v>81</v>
      </c>
    </row>
    <row r="14" spans="1:3" ht="11.25">
      <c r="A14" s="48" t="s">
        <v>80</v>
      </c>
      <c r="B14" s="48" t="s">
        <v>82</v>
      </c>
      <c r="C14" s="48" t="s">
        <v>83</v>
      </c>
    </row>
    <row r="15" spans="1:3" ht="11.25">
      <c r="A15" s="48" t="s">
        <v>87</v>
      </c>
      <c r="B15" s="48" t="s">
        <v>89</v>
      </c>
      <c r="C15" s="48" t="s">
        <v>90</v>
      </c>
    </row>
    <row r="16" spans="1:3" ht="11.25">
      <c r="A16" s="48" t="s">
        <v>87</v>
      </c>
      <c r="B16" s="48" t="s">
        <v>148</v>
      </c>
      <c r="C16" s="48" t="s">
        <v>149</v>
      </c>
    </row>
    <row r="17" spans="1:3" ht="11.25">
      <c r="A17" s="48" t="s">
        <v>87</v>
      </c>
      <c r="B17" s="48" t="s">
        <v>87</v>
      </c>
      <c r="C17" s="48" t="s">
        <v>88</v>
      </c>
    </row>
    <row r="18" spans="1:3" ht="11.25">
      <c r="A18" s="48" t="s">
        <v>87</v>
      </c>
      <c r="B18" s="48" t="s">
        <v>150</v>
      </c>
      <c r="C18" s="48" t="s">
        <v>151</v>
      </c>
    </row>
    <row r="19" spans="1:3" ht="11.25">
      <c r="A19" s="48" t="s">
        <v>87</v>
      </c>
      <c r="B19" s="48" t="s">
        <v>152</v>
      </c>
      <c r="C19" s="48" t="s">
        <v>153</v>
      </c>
    </row>
    <row r="20" spans="1:3" ht="11.25">
      <c r="A20" s="48" t="s">
        <v>94</v>
      </c>
      <c r="B20" s="48" t="s">
        <v>94</v>
      </c>
      <c r="C20" s="48" t="s">
        <v>95</v>
      </c>
    </row>
    <row r="21" spans="1:3" ht="11.25">
      <c r="A21" s="48" t="s">
        <v>94</v>
      </c>
      <c r="B21" s="48" t="s">
        <v>96</v>
      </c>
      <c r="C21" s="48" t="s">
        <v>97</v>
      </c>
    </row>
    <row r="22" spans="1:3" ht="11.25">
      <c r="A22" s="48" t="s">
        <v>100</v>
      </c>
      <c r="B22" s="48" t="s">
        <v>100</v>
      </c>
      <c r="C22" s="48" t="s">
        <v>101</v>
      </c>
    </row>
    <row r="23" spans="1:3" ht="11.25">
      <c r="A23" s="48" t="s">
        <v>100</v>
      </c>
      <c r="B23" s="48" t="s">
        <v>102</v>
      </c>
      <c r="C23" s="48" t="s">
        <v>103</v>
      </c>
    </row>
    <row r="24" spans="1:3" ht="11.25">
      <c r="A24" s="48" t="s">
        <v>107</v>
      </c>
      <c r="B24" s="48" t="s">
        <v>107</v>
      </c>
      <c r="C24" s="48" t="s">
        <v>108</v>
      </c>
    </row>
    <row r="25" spans="1:3" ht="11.25">
      <c r="A25" s="48" t="s">
        <v>107</v>
      </c>
      <c r="B25" s="48" t="s">
        <v>109</v>
      </c>
      <c r="C25" s="48" t="s">
        <v>110</v>
      </c>
    </row>
    <row r="26" spans="1:3" ht="11.25">
      <c r="A26" s="48" t="s">
        <v>114</v>
      </c>
      <c r="B26" s="48" t="s">
        <v>116</v>
      </c>
      <c r="C26" s="48" t="s">
        <v>117</v>
      </c>
    </row>
    <row r="27" spans="1:3" ht="11.25">
      <c r="A27" s="48" t="s">
        <v>114</v>
      </c>
      <c r="B27" s="48" t="s">
        <v>121</v>
      </c>
      <c r="C27" s="48" t="s">
        <v>122</v>
      </c>
    </row>
    <row r="28" spans="1:3" ht="11.25">
      <c r="A28" s="48" t="s">
        <v>114</v>
      </c>
      <c r="B28" s="48" t="s">
        <v>114</v>
      </c>
      <c r="C28" s="48" t="s">
        <v>115</v>
      </c>
    </row>
    <row r="29" spans="1:3" ht="11.25">
      <c r="A29" s="48" t="s">
        <v>114</v>
      </c>
      <c r="B29" s="48" t="s">
        <v>154</v>
      </c>
      <c r="C29" s="48" t="s">
        <v>155</v>
      </c>
    </row>
    <row r="30" spans="1:3" ht="11.25">
      <c r="A30" s="48" t="s">
        <v>125</v>
      </c>
      <c r="B30" s="48" t="s">
        <v>156</v>
      </c>
      <c r="C30" s="48" t="s">
        <v>157</v>
      </c>
    </row>
    <row r="31" spans="1:3" ht="11.25">
      <c r="A31" s="48" t="s">
        <v>125</v>
      </c>
      <c r="B31" s="48" t="s">
        <v>127</v>
      </c>
      <c r="C31" s="48" t="s">
        <v>128</v>
      </c>
    </row>
    <row r="32" spans="1:3" ht="11.25">
      <c r="A32" s="48" t="s">
        <v>125</v>
      </c>
      <c r="B32" s="48" t="s">
        <v>125</v>
      </c>
      <c r="C32" s="48" t="s">
        <v>126</v>
      </c>
    </row>
    <row r="33" spans="1:3" ht="11.25">
      <c r="A33" s="48" t="s">
        <v>125</v>
      </c>
      <c r="B33" s="48" t="s">
        <v>131</v>
      </c>
      <c r="C33" s="48" t="s">
        <v>132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0">
      <selection activeCell="G29" sqref="G29:G37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Алтай</v>
      </c>
      <c r="B1" s="109">
        <f>IF(god="","Не определено",god)</f>
        <v>2011</v>
      </c>
      <c r="C1" s="110" t="str">
        <f>org&amp;"_INN:"&amp;inn&amp;"_KPP:"&amp;kpp</f>
        <v>МУП "Водоканал" администрации МО "Майминский район"_INN:0408015300_KPP:040801001</v>
      </c>
      <c r="G1" s="111"/>
    </row>
    <row r="2" spans="1:7" s="110" customFormat="1" ht="11.25" customHeight="1">
      <c r="A2" s="108" t="str">
        <f>IF(org="","Не определено",org)</f>
        <v>МУП "Водоканал" администрации МО "Майминский район"</v>
      </c>
      <c r="B2" s="109" t="str">
        <f>IF(inn="","Не определено",inn)</f>
        <v>0408015300</v>
      </c>
      <c r="G2" s="111"/>
    </row>
    <row r="3" spans="1:9" ht="12.75" customHeight="1" thickBot="1">
      <c r="A3" s="108" t="str">
        <f>IF(mo="","Не определено",mo)</f>
        <v>Майминское</v>
      </c>
      <c r="B3" s="109" t="str">
        <f>IF(oktmo="","Не определено",oktmo)</f>
        <v>84615430</v>
      </c>
      <c r="D3" s="112"/>
      <c r="E3" s="113"/>
      <c r="F3" s="114"/>
      <c r="G3" s="395" t="str">
        <f>version</f>
        <v>Версия 4.0</v>
      </c>
      <c r="H3" s="395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040801001</v>
      </c>
      <c r="D4" s="117"/>
      <c r="E4" s="396" t="s">
        <v>200</v>
      </c>
      <c r="F4" s="397"/>
      <c r="G4" s="398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99" t="s">
        <v>456</v>
      </c>
      <c r="F6" s="400"/>
      <c r="G6" s="121"/>
      <c r="H6" s="122" t="s">
        <v>459</v>
      </c>
      <c r="I6" s="119"/>
    </row>
    <row r="7" spans="1:9" ht="24.75" customHeight="1" thickBot="1">
      <c r="A7" s="123"/>
      <c r="D7" s="117"/>
      <c r="E7" s="401" t="str">
        <f>region_name</f>
        <v>Республика Алтай</v>
      </c>
      <c r="F7" s="402"/>
      <c r="G7" s="120"/>
      <c r="H7" s="124" t="s">
        <v>690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490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460</v>
      </c>
      <c r="B11" s="109" t="s">
        <v>308</v>
      </c>
      <c r="D11" s="125"/>
      <c r="E11" s="160" t="s">
        <v>461</v>
      </c>
      <c r="F11" s="133" t="s">
        <v>306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691</v>
      </c>
      <c r="F13" s="391" t="s">
        <v>63</v>
      </c>
      <c r="G13" s="392"/>
      <c r="H13" s="139" t="s">
        <v>137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462</v>
      </c>
      <c r="F15" s="393"/>
      <c r="G15" s="394"/>
      <c r="H15" s="132" t="s">
        <v>463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694</v>
      </c>
      <c r="F17" s="137" t="s">
        <v>64</v>
      </c>
      <c r="G17" s="128"/>
      <c r="H17" s="344" t="s">
        <v>682</v>
      </c>
      <c r="I17" s="119"/>
    </row>
    <row r="18" spans="4:9" ht="19.5" customHeight="1" thickBot="1">
      <c r="D18" s="125"/>
      <c r="E18" s="163" t="s">
        <v>695</v>
      </c>
      <c r="F18" s="138" t="s">
        <v>46</v>
      </c>
      <c r="G18" s="139"/>
      <c r="H18" s="343" t="s">
        <v>306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464</v>
      </c>
      <c r="F20" s="365" t="s">
        <v>616</v>
      </c>
      <c r="G20" s="366"/>
      <c r="H20" s="132"/>
      <c r="I20" s="119"/>
    </row>
    <row r="21" spans="4:9" ht="30" customHeight="1" thickBot="1">
      <c r="D21" s="125"/>
      <c r="E21" s="160" t="s">
        <v>19</v>
      </c>
      <c r="F21" s="365" t="s">
        <v>696</v>
      </c>
      <c r="G21" s="366"/>
      <c r="H21" s="132"/>
      <c r="I21" s="119"/>
    </row>
    <row r="22" spans="3:17" ht="33.75">
      <c r="C22" s="140"/>
      <c r="D22" s="125"/>
      <c r="E22" s="164" t="s">
        <v>692</v>
      </c>
      <c r="F22" s="141" t="s">
        <v>465</v>
      </c>
      <c r="G22" s="142" t="s">
        <v>55</v>
      </c>
      <c r="H22" s="120" t="s">
        <v>158</v>
      </c>
      <c r="I22" s="119"/>
      <c r="O22" s="143"/>
      <c r="P22" s="143"/>
      <c r="Q22" s="144"/>
    </row>
    <row r="23" spans="4:9" ht="24.75" customHeight="1">
      <c r="D23" s="125"/>
      <c r="E23" s="367" t="s">
        <v>693</v>
      </c>
      <c r="F23" s="165" t="s">
        <v>491</v>
      </c>
      <c r="G23" s="145" t="s">
        <v>61</v>
      </c>
      <c r="H23" s="118"/>
      <c r="I23" s="119"/>
    </row>
    <row r="24" spans="4:9" ht="24.75" customHeight="1" thickBot="1">
      <c r="D24" s="125"/>
      <c r="E24" s="362"/>
      <c r="F24" s="146" t="s">
        <v>307</v>
      </c>
      <c r="G24" s="147" t="s">
        <v>62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3" t="s">
        <v>624</v>
      </c>
      <c r="F26" s="389">
        <v>1</v>
      </c>
      <c r="G26" s="390"/>
      <c r="H26" s="344" t="s">
        <v>681</v>
      </c>
      <c r="I26" s="119"/>
    </row>
    <row r="27" spans="4:9" ht="27" customHeight="1" thickBot="1">
      <c r="D27" s="125"/>
      <c r="E27" s="364"/>
      <c r="F27" s="368"/>
      <c r="G27" s="369"/>
      <c r="H27" s="343" t="s">
        <v>264</v>
      </c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466</v>
      </c>
      <c r="B29" s="109" t="s">
        <v>467</v>
      </c>
      <c r="D29" s="117"/>
      <c r="E29" s="363" t="s">
        <v>467</v>
      </c>
      <c r="F29" s="359"/>
      <c r="G29" s="149" t="s">
        <v>697</v>
      </c>
      <c r="H29" s="118"/>
      <c r="I29" s="119"/>
    </row>
    <row r="30" spans="1:9" ht="27" customHeight="1">
      <c r="A30" s="148" t="s">
        <v>468</v>
      </c>
      <c r="B30" s="109" t="s">
        <v>469</v>
      </c>
      <c r="D30" s="117"/>
      <c r="E30" s="360" t="s">
        <v>469</v>
      </c>
      <c r="F30" s="361"/>
      <c r="G30" s="150" t="s">
        <v>697</v>
      </c>
      <c r="H30" s="118"/>
      <c r="I30" s="119"/>
    </row>
    <row r="31" spans="1:9" ht="21" customHeight="1">
      <c r="A31" s="148" t="s">
        <v>470</v>
      </c>
      <c r="B31" s="109" t="s">
        <v>471</v>
      </c>
      <c r="D31" s="117"/>
      <c r="E31" s="367" t="s">
        <v>472</v>
      </c>
      <c r="F31" s="151" t="s">
        <v>473</v>
      </c>
      <c r="G31" s="150" t="s">
        <v>698</v>
      </c>
      <c r="H31" s="118"/>
      <c r="I31" s="119"/>
    </row>
    <row r="32" spans="1:9" ht="21" customHeight="1">
      <c r="A32" s="148" t="s">
        <v>474</v>
      </c>
      <c r="B32" s="109" t="s">
        <v>475</v>
      </c>
      <c r="D32" s="117"/>
      <c r="E32" s="367"/>
      <c r="F32" s="151" t="s">
        <v>437</v>
      </c>
      <c r="G32" s="150" t="s">
        <v>699</v>
      </c>
      <c r="H32" s="118"/>
      <c r="I32" s="119"/>
    </row>
    <row r="33" spans="1:9" ht="21" customHeight="1">
      <c r="A33" s="148" t="s">
        <v>476</v>
      </c>
      <c r="B33" s="109" t="s">
        <v>477</v>
      </c>
      <c r="D33" s="117"/>
      <c r="E33" s="367" t="s">
        <v>309</v>
      </c>
      <c r="F33" s="151" t="s">
        <v>473</v>
      </c>
      <c r="G33" s="150" t="s">
        <v>700</v>
      </c>
      <c r="H33" s="118"/>
      <c r="I33" s="119"/>
    </row>
    <row r="34" spans="1:9" ht="21" customHeight="1">
      <c r="A34" s="148" t="s">
        <v>478</v>
      </c>
      <c r="B34" s="109" t="s">
        <v>479</v>
      </c>
      <c r="D34" s="117"/>
      <c r="E34" s="367"/>
      <c r="F34" s="151" t="s">
        <v>437</v>
      </c>
      <c r="G34" s="150" t="s">
        <v>701</v>
      </c>
      <c r="H34" s="118"/>
      <c r="I34" s="119"/>
    </row>
    <row r="35" spans="1:9" ht="21" customHeight="1">
      <c r="A35" s="148" t="s">
        <v>480</v>
      </c>
      <c r="B35" s="152" t="s">
        <v>481</v>
      </c>
      <c r="D35" s="56"/>
      <c r="E35" s="370" t="s">
        <v>435</v>
      </c>
      <c r="F35" s="83" t="s">
        <v>473</v>
      </c>
      <c r="G35" s="81" t="s">
        <v>702</v>
      </c>
      <c r="H35" s="57"/>
      <c r="I35" s="119"/>
    </row>
    <row r="36" spans="1:9" ht="21" customHeight="1">
      <c r="A36" s="148" t="s">
        <v>482</v>
      </c>
      <c r="B36" s="152" t="s">
        <v>483</v>
      </c>
      <c r="D36" s="56"/>
      <c r="E36" s="370"/>
      <c r="F36" s="83" t="s">
        <v>436</v>
      </c>
      <c r="G36" s="81" t="s">
        <v>703</v>
      </c>
      <c r="H36" s="57"/>
      <c r="I36" s="119"/>
    </row>
    <row r="37" spans="1:9" ht="21" customHeight="1">
      <c r="A37" s="148" t="s">
        <v>484</v>
      </c>
      <c r="B37" s="152" t="s">
        <v>485</v>
      </c>
      <c r="D37" s="56"/>
      <c r="E37" s="370"/>
      <c r="F37" s="83" t="s">
        <v>437</v>
      </c>
      <c r="G37" s="81" t="s">
        <v>704</v>
      </c>
      <c r="H37" s="57"/>
      <c r="I37" s="119"/>
    </row>
    <row r="38" spans="1:9" ht="21" customHeight="1" thickBot="1">
      <c r="A38" s="148" t="s">
        <v>486</v>
      </c>
      <c r="B38" s="152" t="s">
        <v>487</v>
      </c>
      <c r="D38" s="56"/>
      <c r="E38" s="364"/>
      <c r="F38" s="153" t="s">
        <v>337</v>
      </c>
      <c r="G38" s="82"/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13:G13"/>
    <mergeCell ref="F15:G15"/>
    <mergeCell ref="G3:H3"/>
    <mergeCell ref="E4:G4"/>
    <mergeCell ref="E6:F6"/>
    <mergeCell ref="E7:F7"/>
  </mergeCells>
  <dataValidations count="12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sqref="H27">
      <formula1>"руб./Гкал,руб./Гкал/ч/мес"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343</v>
      </c>
      <c r="AW1" s="7" t="s">
        <v>344</v>
      </c>
      <c r="AX1" s="7" t="s">
        <v>214</v>
      </c>
      <c r="AY1" s="7" t="s">
        <v>215</v>
      </c>
      <c r="AZ1" s="7" t="s">
        <v>216</v>
      </c>
      <c r="BA1" s="8" t="s">
        <v>217</v>
      </c>
      <c r="BB1" s="7" t="s">
        <v>218</v>
      </c>
      <c r="BC1" s="7" t="s">
        <v>219</v>
      </c>
      <c r="BD1" s="7" t="s">
        <v>220</v>
      </c>
      <c r="BE1" s="7" t="s">
        <v>221</v>
      </c>
    </row>
    <row r="2" spans="48:57" ht="12.75" customHeight="1">
      <c r="AV2" s="8" t="s">
        <v>222</v>
      </c>
      <c r="AW2" s="10" t="s">
        <v>214</v>
      </c>
      <c r="AX2" s="8" t="s">
        <v>394</v>
      </c>
      <c r="AY2" s="8" t="s">
        <v>394</v>
      </c>
      <c r="AZ2" s="8" t="s">
        <v>394</v>
      </c>
      <c r="BA2" s="8" t="s">
        <v>394</v>
      </c>
      <c r="BB2" s="8" t="s">
        <v>394</v>
      </c>
      <c r="BC2" s="8" t="s">
        <v>394</v>
      </c>
      <c r="BD2" s="8" t="s">
        <v>394</v>
      </c>
      <c r="BE2" s="8" t="s">
        <v>394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223</v>
      </c>
      <c r="AW3" s="10" t="s">
        <v>216</v>
      </c>
      <c r="AX3" s="8" t="s">
        <v>224</v>
      </c>
      <c r="AY3" s="8" t="s">
        <v>225</v>
      </c>
      <c r="AZ3" s="8" t="s">
        <v>226</v>
      </c>
      <c r="BA3" s="8" t="s">
        <v>227</v>
      </c>
      <c r="BB3" s="8" t="s">
        <v>228</v>
      </c>
      <c r="BC3" s="8" t="s">
        <v>229</v>
      </c>
      <c r="BD3" s="8" t="s">
        <v>230</v>
      </c>
      <c r="BE3" s="8" t="s">
        <v>231</v>
      </c>
    </row>
    <row r="4" spans="3:57" ht="11.25">
      <c r="C4" s="14"/>
      <c r="D4" s="504" t="s">
        <v>232</v>
      </c>
      <c r="E4" s="505"/>
      <c r="F4" s="505"/>
      <c r="G4" s="505"/>
      <c r="H4" s="505"/>
      <c r="I4" s="505"/>
      <c r="J4" s="505"/>
      <c r="K4" s="506"/>
      <c r="L4" s="15"/>
      <c r="AV4" s="8" t="s">
        <v>233</v>
      </c>
      <c r="AW4" s="10" t="s">
        <v>217</v>
      </c>
      <c r="AX4" s="8" t="s">
        <v>234</v>
      </c>
      <c r="AY4" s="8" t="s">
        <v>235</v>
      </c>
      <c r="AZ4" s="8" t="s">
        <v>236</v>
      </c>
      <c r="BA4" s="8" t="s">
        <v>237</v>
      </c>
      <c r="BB4" s="8" t="s">
        <v>238</v>
      </c>
      <c r="BC4" s="8" t="s">
        <v>239</v>
      </c>
      <c r="BD4" s="8" t="s">
        <v>240</v>
      </c>
      <c r="BE4" s="8" t="s">
        <v>241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242</v>
      </c>
      <c r="AW5" s="10" t="s">
        <v>218</v>
      </c>
      <c r="AX5" s="8" t="s">
        <v>243</v>
      </c>
      <c r="AY5" s="8" t="s">
        <v>244</v>
      </c>
      <c r="AZ5" s="8" t="s">
        <v>245</v>
      </c>
      <c r="BB5" s="8" t="s">
        <v>246</v>
      </c>
      <c r="BC5" s="8" t="s">
        <v>247</v>
      </c>
      <c r="BE5" s="8" t="s">
        <v>248</v>
      </c>
    </row>
    <row r="6" spans="3:54" ht="11.25">
      <c r="C6" s="14"/>
      <c r="D6" s="501" t="s">
        <v>249</v>
      </c>
      <c r="E6" s="502"/>
      <c r="F6" s="502"/>
      <c r="G6" s="502"/>
      <c r="H6" s="502"/>
      <c r="I6" s="502"/>
      <c r="J6" s="502"/>
      <c r="K6" s="503"/>
      <c r="L6" s="15"/>
      <c r="AV6" s="8" t="s">
        <v>250</v>
      </c>
      <c r="AW6" s="10" t="s">
        <v>219</v>
      </c>
      <c r="AX6" s="8" t="s">
        <v>251</v>
      </c>
      <c r="AY6" s="8" t="s">
        <v>252</v>
      </c>
      <c r="BB6" s="8" t="s">
        <v>253</v>
      </c>
    </row>
    <row r="7" spans="3:51" ht="11.25">
      <c r="C7" s="14"/>
      <c r="D7" s="17" t="s">
        <v>254</v>
      </c>
      <c r="E7" s="18" t="s">
        <v>300</v>
      </c>
      <c r="F7" s="470"/>
      <c r="G7" s="470"/>
      <c r="H7" s="470"/>
      <c r="I7" s="470"/>
      <c r="J7" s="470"/>
      <c r="K7" s="471"/>
      <c r="L7" s="15"/>
      <c r="AV7" s="8" t="s">
        <v>255</v>
      </c>
      <c r="AW7" s="10" t="s">
        <v>220</v>
      </c>
      <c r="AX7" s="8" t="s">
        <v>256</v>
      </c>
      <c r="AY7" s="8" t="s">
        <v>257</v>
      </c>
    </row>
    <row r="8" spans="3:51" ht="29.25" customHeight="1">
      <c r="C8" s="14"/>
      <c r="D8" s="17" t="s">
        <v>258</v>
      </c>
      <c r="E8" s="19" t="s">
        <v>259</v>
      </c>
      <c r="F8" s="470"/>
      <c r="G8" s="470"/>
      <c r="H8" s="470"/>
      <c r="I8" s="470"/>
      <c r="J8" s="470"/>
      <c r="K8" s="471"/>
      <c r="L8" s="15"/>
      <c r="AV8" s="8" t="s">
        <v>260</v>
      </c>
      <c r="AW8" s="10" t="s">
        <v>215</v>
      </c>
      <c r="AX8" s="8" t="s">
        <v>261</v>
      </c>
      <c r="AY8" s="8" t="s">
        <v>262</v>
      </c>
    </row>
    <row r="9" spans="3:51" ht="29.25" customHeight="1">
      <c r="C9" s="14"/>
      <c r="D9" s="17" t="s">
        <v>263</v>
      </c>
      <c r="E9" s="19" t="s">
        <v>266</v>
      </c>
      <c r="F9" s="470"/>
      <c r="G9" s="470"/>
      <c r="H9" s="470"/>
      <c r="I9" s="470"/>
      <c r="J9" s="470"/>
      <c r="K9" s="471"/>
      <c r="L9" s="15"/>
      <c r="AV9" s="8" t="s">
        <v>267</v>
      </c>
      <c r="AW9" s="10" t="s">
        <v>221</v>
      </c>
      <c r="AX9" s="8" t="s">
        <v>268</v>
      </c>
      <c r="AY9" s="8" t="s">
        <v>269</v>
      </c>
    </row>
    <row r="10" spans="3:51" ht="11.25">
      <c r="C10" s="14"/>
      <c r="D10" s="17" t="s">
        <v>270</v>
      </c>
      <c r="E10" s="18" t="s">
        <v>271</v>
      </c>
      <c r="F10" s="498"/>
      <c r="G10" s="498"/>
      <c r="H10" s="498"/>
      <c r="I10" s="498"/>
      <c r="J10" s="498"/>
      <c r="K10" s="499"/>
      <c r="L10" s="15"/>
      <c r="AX10" s="8" t="s">
        <v>272</v>
      </c>
      <c r="AY10" s="8" t="s">
        <v>273</v>
      </c>
    </row>
    <row r="11" spans="3:51" ht="11.25">
      <c r="C11" s="14"/>
      <c r="D11" s="17" t="s">
        <v>274</v>
      </c>
      <c r="E11" s="18" t="s">
        <v>275</v>
      </c>
      <c r="F11" s="498"/>
      <c r="G11" s="498"/>
      <c r="H11" s="498"/>
      <c r="I11" s="498"/>
      <c r="J11" s="498"/>
      <c r="K11" s="499"/>
      <c r="L11" s="15"/>
      <c r="N11" s="20"/>
      <c r="AX11" s="8" t="s">
        <v>276</v>
      </c>
      <c r="AY11" s="8" t="s">
        <v>277</v>
      </c>
    </row>
    <row r="12" spans="3:51" ht="22.5">
      <c r="C12" s="14"/>
      <c r="D12" s="17" t="s">
        <v>278</v>
      </c>
      <c r="E12" s="19" t="s">
        <v>279</v>
      </c>
      <c r="F12" s="498"/>
      <c r="G12" s="498"/>
      <c r="H12" s="498"/>
      <c r="I12" s="498"/>
      <c r="J12" s="498"/>
      <c r="K12" s="499"/>
      <c r="L12" s="15"/>
      <c r="N12" s="20"/>
      <c r="AX12" s="8" t="s">
        <v>280</v>
      </c>
      <c r="AY12" s="8" t="s">
        <v>383</v>
      </c>
    </row>
    <row r="13" spans="3:51" ht="11.25">
      <c r="C13" s="14"/>
      <c r="D13" s="17" t="s">
        <v>384</v>
      </c>
      <c r="E13" s="18" t="s">
        <v>385</v>
      </c>
      <c r="F13" s="498"/>
      <c r="G13" s="498"/>
      <c r="H13" s="498"/>
      <c r="I13" s="498"/>
      <c r="J13" s="498"/>
      <c r="K13" s="499"/>
      <c r="L13" s="15"/>
      <c r="N13" s="20"/>
      <c r="AY13" s="8" t="s">
        <v>345</v>
      </c>
    </row>
    <row r="14" spans="3:51" ht="29.25" customHeight="1">
      <c r="C14" s="14"/>
      <c r="D14" s="17" t="s">
        <v>346</v>
      </c>
      <c r="E14" s="18" t="s">
        <v>347</v>
      </c>
      <c r="F14" s="498"/>
      <c r="G14" s="498"/>
      <c r="H14" s="498"/>
      <c r="I14" s="498"/>
      <c r="J14" s="498"/>
      <c r="K14" s="499"/>
      <c r="L14" s="15"/>
      <c r="N14" s="20"/>
      <c r="AY14" s="8" t="s">
        <v>348</v>
      </c>
    </row>
    <row r="15" spans="3:51" ht="21.75" customHeight="1">
      <c r="C15" s="14"/>
      <c r="D15" s="17" t="s">
        <v>349</v>
      </c>
      <c r="E15" s="18" t="s">
        <v>350</v>
      </c>
      <c r="F15" s="45"/>
      <c r="G15" s="500" t="s">
        <v>351</v>
      </c>
      <c r="H15" s="500"/>
      <c r="I15" s="500"/>
      <c r="J15" s="500"/>
      <c r="K15" s="4"/>
      <c r="L15" s="15"/>
      <c r="N15" s="20"/>
      <c r="AY15" s="8" t="s">
        <v>352</v>
      </c>
    </row>
    <row r="16" spans="3:51" ht="12" thickBot="1">
      <c r="C16" s="14"/>
      <c r="D16" s="22" t="s">
        <v>353</v>
      </c>
      <c r="E16" s="23" t="s">
        <v>354</v>
      </c>
      <c r="F16" s="468"/>
      <c r="G16" s="468"/>
      <c r="H16" s="468"/>
      <c r="I16" s="468"/>
      <c r="J16" s="468"/>
      <c r="K16" s="469"/>
      <c r="L16" s="15"/>
      <c r="N16" s="20"/>
      <c r="AY16" s="8" t="s">
        <v>355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356</v>
      </c>
    </row>
    <row r="18" spans="3:14" ht="11.25">
      <c r="C18" s="14"/>
      <c r="D18" s="501" t="s">
        <v>357</v>
      </c>
      <c r="E18" s="502"/>
      <c r="F18" s="502"/>
      <c r="G18" s="502"/>
      <c r="H18" s="502"/>
      <c r="I18" s="502"/>
      <c r="J18" s="502"/>
      <c r="K18" s="503"/>
      <c r="L18" s="15"/>
      <c r="N18" s="20"/>
    </row>
    <row r="19" spans="3:14" ht="11.25">
      <c r="C19" s="14"/>
      <c r="D19" s="17" t="s">
        <v>297</v>
      </c>
      <c r="E19" s="18" t="s">
        <v>358</v>
      </c>
      <c r="F19" s="498"/>
      <c r="G19" s="498"/>
      <c r="H19" s="498"/>
      <c r="I19" s="498"/>
      <c r="J19" s="498"/>
      <c r="K19" s="499"/>
      <c r="L19" s="15"/>
      <c r="N19" s="20"/>
    </row>
    <row r="20" spans="3:14" ht="22.5">
      <c r="C20" s="14"/>
      <c r="D20" s="17" t="s">
        <v>298</v>
      </c>
      <c r="E20" s="24" t="s">
        <v>359</v>
      </c>
      <c r="F20" s="470"/>
      <c r="G20" s="470"/>
      <c r="H20" s="470"/>
      <c r="I20" s="470"/>
      <c r="J20" s="470"/>
      <c r="K20" s="471"/>
      <c r="L20" s="15"/>
      <c r="N20" s="20"/>
    </row>
    <row r="21" spans="3:14" ht="11.25">
      <c r="C21" s="14"/>
      <c r="D21" s="17" t="s">
        <v>299</v>
      </c>
      <c r="E21" s="24" t="s">
        <v>360</v>
      </c>
      <c r="F21" s="470"/>
      <c r="G21" s="470"/>
      <c r="H21" s="470"/>
      <c r="I21" s="470"/>
      <c r="J21" s="470"/>
      <c r="K21" s="471"/>
      <c r="L21" s="15"/>
      <c r="N21" s="20"/>
    </row>
    <row r="22" spans="3:14" ht="22.5">
      <c r="C22" s="14"/>
      <c r="D22" s="17" t="s">
        <v>361</v>
      </c>
      <c r="E22" s="24" t="s">
        <v>362</v>
      </c>
      <c r="F22" s="470"/>
      <c r="G22" s="470"/>
      <c r="H22" s="470"/>
      <c r="I22" s="470"/>
      <c r="J22" s="470"/>
      <c r="K22" s="471"/>
      <c r="L22" s="15"/>
      <c r="N22" s="20"/>
    </row>
    <row r="23" spans="3:14" ht="22.5">
      <c r="C23" s="14"/>
      <c r="D23" s="17" t="s">
        <v>363</v>
      </c>
      <c r="E23" s="24" t="s">
        <v>364</v>
      </c>
      <c r="F23" s="470"/>
      <c r="G23" s="470"/>
      <c r="H23" s="470"/>
      <c r="I23" s="470"/>
      <c r="J23" s="470"/>
      <c r="K23" s="471"/>
      <c r="L23" s="15"/>
      <c r="N23" s="20"/>
    </row>
    <row r="24" spans="3:14" ht="23.25" thickBot="1">
      <c r="C24" s="14"/>
      <c r="D24" s="22" t="s">
        <v>365</v>
      </c>
      <c r="E24" s="25" t="s">
        <v>366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2" t="s">
        <v>367</v>
      </c>
      <c r="E26" s="463"/>
      <c r="F26" s="463"/>
      <c r="G26" s="463"/>
      <c r="H26" s="463"/>
      <c r="I26" s="463"/>
      <c r="J26" s="463"/>
      <c r="K26" s="464"/>
      <c r="L26" s="15"/>
      <c r="N26" s="20"/>
    </row>
    <row r="27" spans="3:14" ht="11.25">
      <c r="C27" s="14" t="s">
        <v>368</v>
      </c>
      <c r="D27" s="17" t="s">
        <v>339</v>
      </c>
      <c r="E27" s="24" t="s">
        <v>369</v>
      </c>
      <c r="F27" s="470"/>
      <c r="G27" s="470"/>
      <c r="H27" s="470"/>
      <c r="I27" s="470"/>
      <c r="J27" s="470"/>
      <c r="K27" s="471"/>
      <c r="L27" s="15"/>
      <c r="N27" s="20"/>
    </row>
    <row r="28" spans="3:14" ht="12" thickBot="1">
      <c r="C28" s="14" t="s">
        <v>370</v>
      </c>
      <c r="D28" s="459" t="s">
        <v>371</v>
      </c>
      <c r="E28" s="460"/>
      <c r="F28" s="460"/>
      <c r="G28" s="460"/>
      <c r="H28" s="460"/>
      <c r="I28" s="460"/>
      <c r="J28" s="460"/>
      <c r="K28" s="46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2" t="s">
        <v>372</v>
      </c>
      <c r="E30" s="463"/>
      <c r="F30" s="463"/>
      <c r="G30" s="463"/>
      <c r="H30" s="463"/>
      <c r="I30" s="463"/>
      <c r="J30" s="463"/>
      <c r="K30" s="464"/>
      <c r="L30" s="15"/>
      <c r="N30" s="20"/>
    </row>
    <row r="31" spans="3:14" ht="12" thickBot="1">
      <c r="C31" s="14"/>
      <c r="D31" s="27" t="s">
        <v>340</v>
      </c>
      <c r="E31" s="28" t="s">
        <v>373</v>
      </c>
      <c r="F31" s="494"/>
      <c r="G31" s="494"/>
      <c r="H31" s="494"/>
      <c r="I31" s="494"/>
      <c r="J31" s="494"/>
      <c r="K31" s="495"/>
      <c r="L31" s="15"/>
      <c r="N31" s="20"/>
    </row>
    <row r="32" spans="3:14" ht="22.5">
      <c r="C32" s="14"/>
      <c r="D32" s="29"/>
      <c r="E32" s="30" t="s">
        <v>374</v>
      </c>
      <c r="F32" s="30" t="s">
        <v>375</v>
      </c>
      <c r="G32" s="31" t="s">
        <v>376</v>
      </c>
      <c r="H32" s="496" t="s">
        <v>281</v>
      </c>
      <c r="I32" s="496"/>
      <c r="J32" s="496"/>
      <c r="K32" s="497"/>
      <c r="L32" s="15"/>
      <c r="N32" s="20"/>
    </row>
    <row r="33" spans="3:14" ht="11.25">
      <c r="C33" s="14" t="s">
        <v>368</v>
      </c>
      <c r="D33" s="17" t="s">
        <v>282</v>
      </c>
      <c r="E33" s="24" t="s">
        <v>283</v>
      </c>
      <c r="F33" s="46"/>
      <c r="G33" s="46"/>
      <c r="H33" s="470"/>
      <c r="I33" s="470"/>
      <c r="J33" s="470"/>
      <c r="K33" s="471"/>
      <c r="L33" s="15"/>
      <c r="N33" s="20"/>
    </row>
    <row r="34" spans="3:14" ht="12" thickBot="1">
      <c r="C34" s="14" t="s">
        <v>370</v>
      </c>
      <c r="D34" s="459" t="s">
        <v>284</v>
      </c>
      <c r="E34" s="460"/>
      <c r="F34" s="460"/>
      <c r="G34" s="460"/>
      <c r="H34" s="460"/>
      <c r="I34" s="460"/>
      <c r="J34" s="460"/>
      <c r="K34" s="46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2" t="s">
        <v>285</v>
      </c>
      <c r="E36" s="463"/>
      <c r="F36" s="463"/>
      <c r="G36" s="463"/>
      <c r="H36" s="463"/>
      <c r="I36" s="463"/>
      <c r="J36" s="463"/>
      <c r="K36" s="464"/>
      <c r="L36" s="15"/>
      <c r="N36" s="20"/>
    </row>
    <row r="37" spans="3:14" ht="24.75" customHeight="1">
      <c r="C37" s="14"/>
      <c r="D37" s="32"/>
      <c r="E37" s="21" t="s">
        <v>286</v>
      </c>
      <c r="F37" s="21" t="s">
        <v>287</v>
      </c>
      <c r="G37" s="21" t="s">
        <v>288</v>
      </c>
      <c r="H37" s="21" t="s">
        <v>289</v>
      </c>
      <c r="I37" s="485" t="s">
        <v>290</v>
      </c>
      <c r="J37" s="486"/>
      <c r="K37" s="487"/>
      <c r="L37" s="15"/>
      <c r="N37" s="20"/>
    </row>
    <row r="38" spans="3:12" ht="11.25">
      <c r="C38" s="14" t="s">
        <v>368</v>
      </c>
      <c r="D38" s="17" t="s">
        <v>291</v>
      </c>
      <c r="E38" s="46"/>
      <c r="F38" s="46"/>
      <c r="G38" s="46"/>
      <c r="H38" s="46"/>
      <c r="I38" s="488"/>
      <c r="J38" s="489"/>
      <c r="K38" s="490"/>
      <c r="L38" s="15"/>
    </row>
    <row r="39" spans="3:12" ht="11.25">
      <c r="C39" s="2" t="s">
        <v>412</v>
      </c>
      <c r="D39" s="17" t="s">
        <v>413</v>
      </c>
      <c r="E39" s="46"/>
      <c r="F39" s="46"/>
      <c r="G39" s="46"/>
      <c r="H39" s="46"/>
      <c r="I39" s="488"/>
      <c r="J39" s="489"/>
      <c r="K39" s="490"/>
      <c r="L39" s="15"/>
    </row>
    <row r="40" spans="3:12" ht="11.25">
      <c r="C40" s="2" t="s">
        <v>412</v>
      </c>
      <c r="D40" s="17" t="s">
        <v>415</v>
      </c>
      <c r="E40" s="46"/>
      <c r="F40" s="46"/>
      <c r="G40" s="46"/>
      <c r="H40" s="46"/>
      <c r="I40" s="488"/>
      <c r="J40" s="489"/>
      <c r="K40" s="490"/>
      <c r="L40" s="15"/>
    </row>
    <row r="41" spans="3:12" ht="11.25">
      <c r="C41" s="2" t="s">
        <v>412</v>
      </c>
      <c r="D41" s="17" t="s">
        <v>416</v>
      </c>
      <c r="E41" s="46"/>
      <c r="F41" s="46"/>
      <c r="G41" s="46"/>
      <c r="H41" s="46"/>
      <c r="I41" s="488"/>
      <c r="J41" s="489"/>
      <c r="K41" s="490"/>
      <c r="L41" s="15"/>
    </row>
    <row r="42" spans="3:12" ht="11.25">
      <c r="C42" s="2" t="s">
        <v>412</v>
      </c>
      <c r="D42" s="17" t="s">
        <v>418</v>
      </c>
      <c r="E42" s="46"/>
      <c r="F42" s="46"/>
      <c r="G42" s="46"/>
      <c r="H42" s="46"/>
      <c r="I42" s="488"/>
      <c r="J42" s="489"/>
      <c r="K42" s="490"/>
      <c r="L42" s="15"/>
    </row>
    <row r="43" spans="3:12" ht="11.25">
      <c r="C43" s="2" t="s">
        <v>412</v>
      </c>
      <c r="D43" s="17" t="s">
        <v>419</v>
      </c>
      <c r="E43" s="46"/>
      <c r="F43" s="46"/>
      <c r="G43" s="46"/>
      <c r="H43" s="46"/>
      <c r="I43" s="488"/>
      <c r="J43" s="489"/>
      <c r="K43" s="490"/>
      <c r="L43" s="15"/>
    </row>
    <row r="44" spans="3:12" ht="11.25">
      <c r="C44" s="2" t="s">
        <v>412</v>
      </c>
      <c r="D44" s="17" t="s">
        <v>420</v>
      </c>
      <c r="E44" s="46"/>
      <c r="F44" s="46"/>
      <c r="G44" s="46"/>
      <c r="H44" s="46"/>
      <c r="I44" s="488"/>
      <c r="J44" s="489"/>
      <c r="K44" s="490"/>
      <c r="L44" s="15"/>
    </row>
    <row r="45" spans="3:12" ht="11.25">
      <c r="C45" s="2" t="s">
        <v>412</v>
      </c>
      <c r="D45" s="17" t="s">
        <v>421</v>
      </c>
      <c r="E45" s="46"/>
      <c r="F45" s="46"/>
      <c r="G45" s="46"/>
      <c r="H45" s="46"/>
      <c r="I45" s="488"/>
      <c r="J45" s="489"/>
      <c r="K45" s="490"/>
      <c r="L45" s="15"/>
    </row>
    <row r="46" spans="3:12" ht="11.25">
      <c r="C46" s="2" t="s">
        <v>412</v>
      </c>
      <c r="D46" s="17" t="s">
        <v>422</v>
      </c>
      <c r="E46" s="46"/>
      <c r="F46" s="46"/>
      <c r="G46" s="46"/>
      <c r="H46" s="46"/>
      <c r="I46" s="488"/>
      <c r="J46" s="489"/>
      <c r="K46" s="490"/>
      <c r="L46" s="15"/>
    </row>
    <row r="47" spans="3:12" ht="11.25">
      <c r="C47" s="2" t="s">
        <v>412</v>
      </c>
      <c r="D47" s="17" t="s">
        <v>423</v>
      </c>
      <c r="E47" s="46"/>
      <c r="F47" s="46"/>
      <c r="G47" s="46"/>
      <c r="H47" s="46"/>
      <c r="I47" s="488"/>
      <c r="J47" s="489"/>
      <c r="K47" s="490"/>
      <c r="L47" s="15"/>
    </row>
    <row r="48" spans="3:12" ht="11.25">
      <c r="C48" s="2" t="s">
        <v>412</v>
      </c>
      <c r="D48" s="17" t="s">
        <v>424</v>
      </c>
      <c r="E48" s="46"/>
      <c r="F48" s="46"/>
      <c r="G48" s="46"/>
      <c r="H48" s="46"/>
      <c r="I48" s="488"/>
      <c r="J48" s="489"/>
      <c r="K48" s="490"/>
      <c r="L48" s="15"/>
    </row>
    <row r="49" spans="3:12" ht="11.25">
      <c r="C49" s="2" t="s">
        <v>412</v>
      </c>
      <c r="D49" s="17" t="s">
        <v>425</v>
      </c>
      <c r="E49" s="46"/>
      <c r="F49" s="46"/>
      <c r="G49" s="46"/>
      <c r="H49" s="46"/>
      <c r="I49" s="488"/>
      <c r="J49" s="489"/>
      <c r="K49" s="490"/>
      <c r="L49" s="15"/>
    </row>
    <row r="50" spans="3:12" ht="11.25">
      <c r="C50" s="2" t="s">
        <v>412</v>
      </c>
      <c r="D50" s="17" t="s">
        <v>426</v>
      </c>
      <c r="E50" s="46"/>
      <c r="F50" s="46"/>
      <c r="G50" s="46"/>
      <c r="H50" s="46"/>
      <c r="I50" s="488"/>
      <c r="J50" s="489"/>
      <c r="K50" s="490"/>
      <c r="L50" s="15"/>
    </row>
    <row r="51" spans="3:12" ht="11.25">
      <c r="C51" s="2" t="s">
        <v>412</v>
      </c>
      <c r="D51" s="17" t="s">
        <v>427</v>
      </c>
      <c r="E51" s="46"/>
      <c r="F51" s="46"/>
      <c r="G51" s="46"/>
      <c r="H51" s="46"/>
      <c r="I51" s="488"/>
      <c r="J51" s="489"/>
      <c r="K51" s="490"/>
      <c r="L51" s="15"/>
    </row>
    <row r="52" spans="3:12" ht="11.25">
      <c r="C52" s="2" t="s">
        <v>412</v>
      </c>
      <c r="D52" s="17" t="s">
        <v>428</v>
      </c>
      <c r="E52" s="46"/>
      <c r="F52" s="46"/>
      <c r="G52" s="46"/>
      <c r="H52" s="46"/>
      <c r="I52" s="488"/>
      <c r="J52" s="489"/>
      <c r="K52" s="490"/>
      <c r="L52" s="15"/>
    </row>
    <row r="53" spans="3:12" ht="11.25">
      <c r="C53" s="2" t="s">
        <v>412</v>
      </c>
      <c r="D53" s="17" t="s">
        <v>433</v>
      </c>
      <c r="E53" s="46"/>
      <c r="F53" s="46"/>
      <c r="G53" s="46"/>
      <c r="H53" s="46"/>
      <c r="I53" s="488"/>
      <c r="J53" s="489"/>
      <c r="K53" s="490"/>
      <c r="L53" s="15"/>
    </row>
    <row r="54" spans="3:12" ht="11.25">
      <c r="C54" s="2" t="s">
        <v>412</v>
      </c>
      <c r="D54" s="17" t="s">
        <v>434</v>
      </c>
      <c r="E54" s="46"/>
      <c r="F54" s="46"/>
      <c r="G54" s="46"/>
      <c r="H54" s="46"/>
      <c r="I54" s="488"/>
      <c r="J54" s="489"/>
      <c r="K54" s="490"/>
      <c r="L54" s="15"/>
    </row>
    <row r="55" spans="3:14" ht="12" thickBot="1">
      <c r="C55" s="14" t="s">
        <v>370</v>
      </c>
      <c r="D55" s="459" t="s">
        <v>292</v>
      </c>
      <c r="E55" s="460"/>
      <c r="F55" s="460"/>
      <c r="G55" s="460"/>
      <c r="H55" s="460"/>
      <c r="I55" s="460"/>
      <c r="J55" s="460"/>
      <c r="K55" s="46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77" t="s">
        <v>293</v>
      </c>
      <c r="E57" s="478"/>
      <c r="F57" s="478"/>
      <c r="G57" s="478"/>
      <c r="H57" s="478"/>
      <c r="I57" s="478"/>
      <c r="J57" s="478"/>
      <c r="K57" s="479"/>
      <c r="L57" s="15"/>
      <c r="N57" s="20"/>
    </row>
    <row r="58" spans="3:14" ht="22.5">
      <c r="C58" s="14"/>
      <c r="D58" s="17" t="s">
        <v>294</v>
      </c>
      <c r="E58" s="24" t="s">
        <v>295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296</v>
      </c>
      <c r="E59" s="24" t="s">
        <v>335</v>
      </c>
      <c r="F59" s="465"/>
      <c r="G59" s="466"/>
      <c r="H59" s="466"/>
      <c r="I59" s="466"/>
      <c r="J59" s="466"/>
      <c r="K59" s="467"/>
      <c r="L59" s="15"/>
      <c r="N59" s="20"/>
    </row>
    <row r="60" spans="3:14" ht="23.25" thickBot="1">
      <c r="C60" s="14"/>
      <c r="D60" s="22" t="s">
        <v>336</v>
      </c>
      <c r="E60" s="25" t="s">
        <v>396</v>
      </c>
      <c r="F60" s="491"/>
      <c r="G60" s="492"/>
      <c r="H60" s="492"/>
      <c r="I60" s="492"/>
      <c r="J60" s="492"/>
      <c r="K60" s="49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2" t="s">
        <v>397</v>
      </c>
      <c r="E62" s="463"/>
      <c r="F62" s="463"/>
      <c r="G62" s="463"/>
      <c r="H62" s="463"/>
      <c r="I62" s="463"/>
      <c r="J62" s="463"/>
      <c r="K62" s="464"/>
      <c r="L62" s="15"/>
      <c r="N62" s="20"/>
    </row>
    <row r="63" spans="3:14" ht="11.25">
      <c r="C63" s="14"/>
      <c r="D63" s="17"/>
      <c r="E63" s="33" t="s">
        <v>398</v>
      </c>
      <c r="F63" s="480" t="s">
        <v>399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368</v>
      </c>
      <c r="D64" s="17" t="s">
        <v>400</v>
      </c>
      <c r="E64" s="44"/>
      <c r="F64" s="465"/>
      <c r="G64" s="466"/>
      <c r="H64" s="466"/>
      <c r="I64" s="466"/>
      <c r="J64" s="466"/>
      <c r="K64" s="467"/>
      <c r="L64" s="15"/>
      <c r="N64" s="20"/>
    </row>
    <row r="65" spans="3:14" ht="12" thickBot="1">
      <c r="C65" s="14" t="s">
        <v>370</v>
      </c>
      <c r="D65" s="459" t="s">
        <v>401</v>
      </c>
      <c r="E65" s="460"/>
      <c r="F65" s="460"/>
      <c r="G65" s="460"/>
      <c r="H65" s="460"/>
      <c r="I65" s="460"/>
      <c r="J65" s="460"/>
      <c r="K65" s="46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77" t="s">
        <v>402</v>
      </c>
      <c r="E67" s="478"/>
      <c r="F67" s="478"/>
      <c r="G67" s="478"/>
      <c r="H67" s="478"/>
      <c r="I67" s="478"/>
      <c r="J67" s="478"/>
      <c r="K67" s="479"/>
      <c r="L67" s="15"/>
      <c r="N67" s="20"/>
    </row>
    <row r="68" spans="3:14" ht="52.5" customHeight="1">
      <c r="C68" s="14"/>
      <c r="D68" s="17" t="s">
        <v>403</v>
      </c>
      <c r="E68" s="24" t="s">
        <v>404</v>
      </c>
      <c r="F68" s="475"/>
      <c r="G68" s="475"/>
      <c r="H68" s="475"/>
      <c r="I68" s="475"/>
      <c r="J68" s="475"/>
      <c r="K68" s="476"/>
      <c r="L68" s="15"/>
      <c r="N68" s="20"/>
    </row>
    <row r="69" spans="3:14" ht="11.25">
      <c r="C69" s="14"/>
      <c r="D69" s="17" t="s">
        <v>405</v>
      </c>
      <c r="E69" s="24" t="s">
        <v>406</v>
      </c>
      <c r="F69" s="472"/>
      <c r="G69" s="473"/>
      <c r="H69" s="473"/>
      <c r="I69" s="473"/>
      <c r="J69" s="473"/>
      <c r="K69" s="474"/>
      <c r="L69" s="15"/>
      <c r="N69" s="20"/>
    </row>
    <row r="70" spans="3:14" ht="11.25">
      <c r="C70" s="14"/>
      <c r="D70" s="17" t="s">
        <v>407</v>
      </c>
      <c r="E70" s="24" t="s">
        <v>408</v>
      </c>
      <c r="F70" s="470"/>
      <c r="G70" s="470"/>
      <c r="H70" s="470"/>
      <c r="I70" s="470"/>
      <c r="J70" s="470"/>
      <c r="K70" s="471"/>
      <c r="L70" s="15"/>
      <c r="N70" s="20"/>
    </row>
    <row r="71" spans="3:12" ht="23.25" thickBot="1">
      <c r="C71" s="14"/>
      <c r="D71" s="22" t="s">
        <v>409</v>
      </c>
      <c r="E71" s="25" t="s">
        <v>410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D3" sqref="D3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04" t="s">
        <v>286</v>
      </c>
      <c r="C2" s="205" t="s">
        <v>599</v>
      </c>
      <c r="D2" s="206" t="s">
        <v>341</v>
      </c>
    </row>
    <row r="3" spans="2:4" ht="26.25" customHeight="1">
      <c r="B3" s="202" t="s">
        <v>678</v>
      </c>
      <c r="C3" s="203" t="str">
        <f>'ТС цены'!E9</f>
        <v>Информация о ценах (тарифах) на регулируемые товары и услуги и надбавках к этим ценам (тарифам)*</v>
      </c>
      <c r="D3" s="208" t="s">
        <v>600</v>
      </c>
    </row>
    <row r="4" spans="2:4" ht="27.75" customHeight="1">
      <c r="B4" s="207" t="s">
        <v>679</v>
      </c>
      <c r="C4" s="201" t="str">
        <f>'ТС цены (2)'!E9</f>
        <v>Информация о ценах (тарифах) на регулируемые товары и услуги и надбавках к этим ценам (тарифам)*</v>
      </c>
      <c r="D4" s="208" t="s">
        <v>600</v>
      </c>
    </row>
    <row r="5" spans="2:4" ht="27.75" customHeight="1" thickBot="1">
      <c r="B5" s="349" t="s">
        <v>290</v>
      </c>
      <c r="C5" s="350" t="str">
        <f>Комментарии!E8</f>
        <v>КОММЕНТАРИИ</v>
      </c>
      <c r="D5" s="354" t="s">
        <v>600</v>
      </c>
    </row>
    <row r="9" ht="11.25">
      <c r="C9" s="227"/>
    </row>
    <row r="14" ht="11.25">
      <c r="C14" s="226"/>
    </row>
    <row r="15" ht="11.25">
      <c r="C15" s="226"/>
    </row>
    <row r="16" ht="11.25">
      <c r="C16" s="226"/>
    </row>
    <row r="17" ht="11.25">
      <c r="C17" s="226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J35"/>
  <sheetViews>
    <sheetView showGridLines="0" zoomScalePageLayoutView="0" workbookViewId="0" topLeftCell="D7">
      <selection activeCell="X15" sqref="X15"/>
    </sheetView>
  </sheetViews>
  <sheetFormatPr defaultColWidth="9.140625" defaultRowHeight="11.25"/>
  <cols>
    <col min="1" max="3" width="0" style="236" hidden="1" customWidth="1"/>
    <col min="4" max="4" width="27.7109375" style="236" customWidth="1"/>
    <col min="5" max="5" width="9.140625" style="236" customWidth="1"/>
    <col min="6" max="6" width="44.140625" style="236" customWidth="1"/>
    <col min="7" max="7" width="24.28125" style="236" customWidth="1"/>
    <col min="8" max="8" width="15.421875" style="236" customWidth="1"/>
    <col min="9" max="9" width="19.00390625" style="236" hidden="1" customWidth="1"/>
    <col min="10" max="10" width="24.140625" style="236" hidden="1" customWidth="1"/>
    <col min="11" max="11" width="19.140625" style="236" customWidth="1"/>
    <col min="12" max="12" width="16.421875" style="236" hidden="1" customWidth="1"/>
    <col min="13" max="13" width="19.57421875" style="236" hidden="1" customWidth="1"/>
    <col min="14" max="14" width="18.8515625" style="236" customWidth="1"/>
    <col min="15" max="15" width="16.421875" style="236" hidden="1" customWidth="1"/>
    <col min="16" max="16" width="20.140625" style="236" hidden="1" customWidth="1"/>
    <col min="17" max="17" width="16.421875" style="236" customWidth="1"/>
    <col min="18" max="18" width="17.7109375" style="236" hidden="1" customWidth="1"/>
    <col min="19" max="19" width="19.28125" style="236" hidden="1" customWidth="1"/>
    <col min="20" max="20" width="14.421875" style="236" customWidth="1"/>
    <col min="21" max="21" width="15.7109375" style="236" customWidth="1"/>
    <col min="22" max="22" width="22.8515625" style="236" customWidth="1"/>
    <col min="23" max="23" width="20.8515625" style="236" customWidth="1"/>
    <col min="24" max="24" width="18.7109375" style="236" customWidth="1"/>
    <col min="25" max="16384" width="9.140625" style="236" customWidth="1"/>
  </cols>
  <sheetData>
    <row r="1" ht="24" customHeight="1" hidden="1"/>
    <row r="2" ht="11.25" hidden="1"/>
    <row r="3" ht="11.25" hidden="1"/>
    <row r="4" ht="11.25" hidden="1"/>
    <row r="5" ht="11.25" hidden="1"/>
    <row r="6" ht="11.25" hidden="1"/>
    <row r="8" spans="4:36" ht="12" thickBot="1">
      <c r="D8" s="330"/>
      <c r="E8" s="331"/>
      <c r="F8" s="332" t="s">
        <v>488</v>
      </c>
      <c r="G8" s="332"/>
      <c r="H8" s="332"/>
      <c r="I8" s="332"/>
      <c r="J8" s="332"/>
      <c r="K8" s="332"/>
      <c r="L8" s="332"/>
      <c r="M8" s="333"/>
      <c r="N8" s="333"/>
      <c r="O8" s="331"/>
      <c r="P8" s="334"/>
      <c r="Q8" s="331"/>
      <c r="R8" s="331"/>
      <c r="S8" s="331"/>
      <c r="T8" s="331"/>
      <c r="U8" s="331"/>
      <c r="V8" s="331"/>
      <c r="W8" s="331"/>
      <c r="X8" s="331"/>
      <c r="Y8" s="3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</row>
    <row r="9" spans="4:32" ht="26.25" customHeight="1" thickBot="1">
      <c r="D9" s="237"/>
      <c r="E9" s="414" t="s">
        <v>661</v>
      </c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238"/>
      <c r="Z9" s="239"/>
      <c r="AA9" s="239"/>
      <c r="AB9" s="239"/>
      <c r="AC9" s="239"/>
      <c r="AD9" s="239"/>
      <c r="AE9" s="239"/>
      <c r="AF9" s="239"/>
    </row>
    <row r="10" spans="4:32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40"/>
      <c r="P10" s="234"/>
      <c r="Q10" s="233"/>
      <c r="R10" s="233"/>
      <c r="S10" s="233"/>
      <c r="T10" s="233"/>
      <c r="U10" s="233"/>
      <c r="V10" s="233"/>
      <c r="W10" s="233"/>
      <c r="X10" s="233"/>
      <c r="Y10" s="238"/>
      <c r="Z10" s="239"/>
      <c r="AA10" s="239"/>
      <c r="AB10" s="239"/>
      <c r="AC10" s="239"/>
      <c r="AD10" s="239"/>
      <c r="AE10" s="239"/>
      <c r="AF10" s="239"/>
    </row>
    <row r="11" spans="4:33" ht="26.25" customHeight="1">
      <c r="D11" s="241"/>
      <c r="E11" s="417" t="s">
        <v>625</v>
      </c>
      <c r="F11" s="420" t="s">
        <v>626</v>
      </c>
      <c r="G11" s="421"/>
      <c r="H11" s="424" t="s">
        <v>627</v>
      </c>
      <c r="I11" s="425"/>
      <c r="J11" s="426"/>
      <c r="K11" s="427" t="s">
        <v>628</v>
      </c>
      <c r="L11" s="427"/>
      <c r="M11" s="427"/>
      <c r="N11" s="427" t="s">
        <v>629</v>
      </c>
      <c r="O11" s="427"/>
      <c r="P11" s="427"/>
      <c r="Q11" s="424" t="s">
        <v>630</v>
      </c>
      <c r="R11" s="428"/>
      <c r="S11" s="429"/>
      <c r="T11" s="404" t="s">
        <v>631</v>
      </c>
      <c r="U11" s="404" t="s">
        <v>632</v>
      </c>
      <c r="V11" s="404" t="s">
        <v>633</v>
      </c>
      <c r="W11" s="404" t="s">
        <v>634</v>
      </c>
      <c r="X11" s="407" t="s">
        <v>635</v>
      </c>
      <c r="Y11" s="234"/>
      <c r="Z11" s="239"/>
      <c r="AA11" s="239"/>
      <c r="AB11" s="239"/>
      <c r="AC11" s="239"/>
      <c r="AD11" s="239"/>
      <c r="AE11" s="239"/>
      <c r="AF11" s="239"/>
      <c r="AG11" s="239"/>
    </row>
    <row r="12" spans="4:33" ht="11.25" customHeight="1">
      <c r="D12" s="241"/>
      <c r="E12" s="418"/>
      <c r="F12" s="422"/>
      <c r="G12" s="423"/>
      <c r="H12" s="410" t="s">
        <v>636</v>
      </c>
      <c r="I12" s="410" t="s">
        <v>637</v>
      </c>
      <c r="J12" s="410"/>
      <c r="K12" s="410" t="s">
        <v>636</v>
      </c>
      <c r="L12" s="410" t="s">
        <v>637</v>
      </c>
      <c r="M12" s="410"/>
      <c r="N12" s="410" t="s">
        <v>636</v>
      </c>
      <c r="O12" s="410" t="s">
        <v>637</v>
      </c>
      <c r="P12" s="410"/>
      <c r="Q12" s="410" t="s">
        <v>636</v>
      </c>
      <c r="R12" s="410" t="s">
        <v>637</v>
      </c>
      <c r="S12" s="430"/>
      <c r="T12" s="405"/>
      <c r="U12" s="405"/>
      <c r="V12" s="405"/>
      <c r="W12" s="405"/>
      <c r="X12" s="408"/>
      <c r="Y12" s="234"/>
      <c r="Z12" s="239"/>
      <c r="AA12" s="239"/>
      <c r="AB12" s="239"/>
      <c r="AC12" s="239"/>
      <c r="AD12" s="239"/>
      <c r="AE12" s="239"/>
      <c r="AF12" s="239"/>
      <c r="AG12" s="239"/>
    </row>
    <row r="13" spans="4:33" ht="39" customHeight="1" thickBot="1">
      <c r="D13" s="241"/>
      <c r="E13" s="419"/>
      <c r="F13" s="422"/>
      <c r="G13" s="423"/>
      <c r="H13" s="411"/>
      <c r="I13" s="242" t="s">
        <v>638</v>
      </c>
      <c r="J13" s="243" t="s">
        <v>639</v>
      </c>
      <c r="K13" s="411"/>
      <c r="L13" s="242" t="s">
        <v>638</v>
      </c>
      <c r="M13" s="243" t="s">
        <v>639</v>
      </c>
      <c r="N13" s="411"/>
      <c r="O13" s="242" t="s">
        <v>638</v>
      </c>
      <c r="P13" s="243" t="s">
        <v>639</v>
      </c>
      <c r="Q13" s="411"/>
      <c r="R13" s="242" t="s">
        <v>638</v>
      </c>
      <c r="S13" s="243" t="s">
        <v>639</v>
      </c>
      <c r="T13" s="406"/>
      <c r="U13" s="406"/>
      <c r="V13" s="406"/>
      <c r="W13" s="406"/>
      <c r="X13" s="409"/>
      <c r="Y13" s="234"/>
      <c r="Z13" s="239"/>
      <c r="AA13" s="239"/>
      <c r="AB13" s="239"/>
      <c r="AC13" s="239"/>
      <c r="AD13" s="239"/>
      <c r="AE13" s="239"/>
      <c r="AF13" s="239"/>
      <c r="AG13" s="239"/>
    </row>
    <row r="14" spans="4:33" ht="15.75" customHeight="1" thickBot="1">
      <c r="D14" s="241"/>
      <c r="E14" s="244">
        <v>1</v>
      </c>
      <c r="F14" s="412">
        <v>2</v>
      </c>
      <c r="G14" s="413"/>
      <c r="H14" s="246">
        <v>3</v>
      </c>
      <c r="I14" s="245">
        <v>4</v>
      </c>
      <c r="J14" s="246">
        <v>5</v>
      </c>
      <c r="K14" s="245">
        <v>6</v>
      </c>
      <c r="L14" s="246">
        <v>7</v>
      </c>
      <c r="M14" s="245">
        <v>8</v>
      </c>
      <c r="N14" s="246">
        <v>9</v>
      </c>
      <c r="O14" s="245">
        <v>10</v>
      </c>
      <c r="P14" s="246">
        <v>11</v>
      </c>
      <c r="Q14" s="245">
        <v>12</v>
      </c>
      <c r="R14" s="246">
        <v>13</v>
      </c>
      <c r="S14" s="245">
        <v>14</v>
      </c>
      <c r="T14" s="246">
        <v>15</v>
      </c>
      <c r="U14" s="245">
        <v>16</v>
      </c>
      <c r="V14" s="246">
        <v>17</v>
      </c>
      <c r="W14" s="245">
        <v>18</v>
      </c>
      <c r="X14" s="284">
        <v>19</v>
      </c>
      <c r="Y14" s="234"/>
      <c r="Z14" s="239"/>
      <c r="AA14" s="239"/>
      <c r="AB14" s="239"/>
      <c r="AC14" s="239"/>
      <c r="AD14" s="239"/>
      <c r="AE14" s="239"/>
      <c r="AF14" s="239"/>
      <c r="AG14" s="239"/>
    </row>
    <row r="15" spans="4:33" ht="33.75">
      <c r="D15" s="241"/>
      <c r="E15" s="346" t="s">
        <v>640</v>
      </c>
      <c r="F15" s="431" t="s">
        <v>641</v>
      </c>
      <c r="G15" s="247" t="s">
        <v>642</v>
      </c>
      <c r="H15" s="248">
        <v>1741.97</v>
      </c>
      <c r="I15" s="356"/>
      <c r="J15" s="356"/>
      <c r="K15" s="248">
        <v>1741.97</v>
      </c>
      <c r="L15" s="356"/>
      <c r="M15" s="356"/>
      <c r="N15" s="248">
        <v>1741.97</v>
      </c>
      <c r="O15" s="356"/>
      <c r="P15" s="356"/>
      <c r="Q15" s="248">
        <v>1741.97</v>
      </c>
      <c r="R15" s="356"/>
      <c r="S15" s="357"/>
      <c r="T15" s="249">
        <v>40544</v>
      </c>
      <c r="U15" s="249"/>
      <c r="V15" s="250" t="s">
        <v>705</v>
      </c>
      <c r="W15" s="251" t="s">
        <v>706</v>
      </c>
      <c r="X15" s="252" t="s">
        <v>707</v>
      </c>
      <c r="Y15" s="234"/>
      <c r="Z15" s="239"/>
      <c r="AA15" s="239"/>
      <c r="AB15" s="239"/>
      <c r="AC15" s="239"/>
      <c r="AD15" s="239"/>
      <c r="AE15" s="239"/>
      <c r="AF15" s="239"/>
      <c r="AG15" s="239"/>
    </row>
    <row r="16" spans="4:33" ht="18.75" customHeight="1">
      <c r="D16" s="241"/>
      <c r="E16" s="347" t="s">
        <v>643</v>
      </c>
      <c r="F16" s="432"/>
      <c r="G16" s="247" t="s">
        <v>644</v>
      </c>
      <c r="H16" s="248"/>
      <c r="I16" s="356"/>
      <c r="J16" s="356"/>
      <c r="K16" s="248"/>
      <c r="L16" s="356"/>
      <c r="M16" s="356"/>
      <c r="N16" s="248"/>
      <c r="O16" s="356"/>
      <c r="P16" s="356"/>
      <c r="Q16" s="248"/>
      <c r="R16" s="356"/>
      <c r="S16" s="357"/>
      <c r="T16" s="249"/>
      <c r="U16" s="249"/>
      <c r="V16" s="250"/>
      <c r="W16" s="251"/>
      <c r="X16" s="252"/>
      <c r="Y16" s="234"/>
      <c r="Z16" s="239"/>
      <c r="AA16" s="239"/>
      <c r="AB16" s="239"/>
      <c r="AC16" s="239"/>
      <c r="AD16" s="239"/>
      <c r="AE16" s="239"/>
      <c r="AF16" s="239"/>
      <c r="AG16" s="239"/>
    </row>
    <row r="17" spans="4:33" ht="18" customHeight="1">
      <c r="D17" s="241"/>
      <c r="E17" s="347" t="s">
        <v>645</v>
      </c>
      <c r="F17" s="433" t="s">
        <v>646</v>
      </c>
      <c r="G17" s="247" t="s">
        <v>642</v>
      </c>
      <c r="H17" s="253"/>
      <c r="I17" s="355"/>
      <c r="J17" s="355"/>
      <c r="K17" s="253"/>
      <c r="L17" s="355"/>
      <c r="M17" s="355"/>
      <c r="N17" s="253"/>
      <c r="O17" s="355"/>
      <c r="P17" s="355"/>
      <c r="Q17" s="253"/>
      <c r="R17" s="355"/>
      <c r="S17" s="358"/>
      <c r="T17" s="254"/>
      <c r="U17" s="254"/>
      <c r="V17" s="255"/>
      <c r="W17" s="256"/>
      <c r="X17" s="257"/>
      <c r="Y17" s="234"/>
      <c r="Z17" s="239"/>
      <c r="AA17" s="239"/>
      <c r="AB17" s="239"/>
      <c r="AC17" s="239"/>
      <c r="AD17" s="239"/>
      <c r="AE17" s="239"/>
      <c r="AF17" s="239"/>
      <c r="AG17" s="239"/>
    </row>
    <row r="18" spans="4:33" ht="12.75" customHeight="1">
      <c r="D18" s="241"/>
      <c r="E18" s="347" t="s">
        <v>647</v>
      </c>
      <c r="F18" s="433"/>
      <c r="G18" s="247" t="s">
        <v>644</v>
      </c>
      <c r="H18" s="253"/>
      <c r="I18" s="355"/>
      <c r="J18" s="355"/>
      <c r="K18" s="253"/>
      <c r="L18" s="355"/>
      <c r="M18" s="355"/>
      <c r="N18" s="253"/>
      <c r="O18" s="355"/>
      <c r="P18" s="355"/>
      <c r="Q18" s="253"/>
      <c r="R18" s="355"/>
      <c r="S18" s="358"/>
      <c r="T18" s="254"/>
      <c r="U18" s="254"/>
      <c r="V18" s="255"/>
      <c r="W18" s="256"/>
      <c r="X18" s="257"/>
      <c r="Y18" s="234"/>
      <c r="Z18" s="239"/>
      <c r="AA18" s="239"/>
      <c r="AB18" s="239"/>
      <c r="AC18" s="239"/>
      <c r="AD18" s="239"/>
      <c r="AE18" s="239"/>
      <c r="AF18" s="239"/>
      <c r="AG18" s="239"/>
    </row>
    <row r="19" spans="4:33" ht="14.25" customHeight="1">
      <c r="D19" s="241"/>
      <c r="E19" s="347" t="s">
        <v>648</v>
      </c>
      <c r="F19" s="433" t="s">
        <v>649</v>
      </c>
      <c r="G19" s="247" t="s">
        <v>642</v>
      </c>
      <c r="H19" s="253"/>
      <c r="I19" s="355"/>
      <c r="J19" s="355"/>
      <c r="K19" s="253"/>
      <c r="L19" s="355"/>
      <c r="M19" s="355"/>
      <c r="N19" s="253"/>
      <c r="O19" s="355"/>
      <c r="P19" s="355"/>
      <c r="Q19" s="253"/>
      <c r="R19" s="355"/>
      <c r="S19" s="358"/>
      <c r="T19" s="254"/>
      <c r="U19" s="254"/>
      <c r="V19" s="255"/>
      <c r="W19" s="256"/>
      <c r="X19" s="257"/>
      <c r="Y19" s="234"/>
      <c r="Z19" s="239"/>
      <c r="AA19" s="239"/>
      <c r="AB19" s="239"/>
      <c r="AC19" s="239"/>
      <c r="AD19" s="239"/>
      <c r="AE19" s="239"/>
      <c r="AF19" s="239"/>
      <c r="AG19" s="239"/>
    </row>
    <row r="20" spans="4:33" ht="12" customHeight="1">
      <c r="D20" s="241"/>
      <c r="E20" s="347" t="s">
        <v>650</v>
      </c>
      <c r="F20" s="433"/>
      <c r="G20" s="247" t="s">
        <v>644</v>
      </c>
      <c r="H20" s="253"/>
      <c r="I20" s="355"/>
      <c r="J20" s="355"/>
      <c r="K20" s="253"/>
      <c r="L20" s="355"/>
      <c r="M20" s="355"/>
      <c r="N20" s="253"/>
      <c r="O20" s="355"/>
      <c r="P20" s="355"/>
      <c r="Q20" s="253"/>
      <c r="R20" s="355"/>
      <c r="S20" s="358"/>
      <c r="T20" s="254"/>
      <c r="U20" s="254"/>
      <c r="V20" s="255"/>
      <c r="W20" s="256"/>
      <c r="X20" s="257"/>
      <c r="Y20" s="234"/>
      <c r="Z20" s="239"/>
      <c r="AA20" s="239"/>
      <c r="AB20" s="239"/>
      <c r="AC20" s="239"/>
      <c r="AD20" s="239"/>
      <c r="AE20" s="239"/>
      <c r="AF20" s="239"/>
      <c r="AG20" s="239"/>
    </row>
    <row r="21" spans="4:33" ht="18.75" customHeight="1">
      <c r="D21" s="241"/>
      <c r="E21" s="347" t="s">
        <v>20</v>
      </c>
      <c r="F21" s="436" t="s">
        <v>662</v>
      </c>
      <c r="G21" s="247" t="s">
        <v>642</v>
      </c>
      <c r="H21" s="253"/>
      <c r="I21" s="355"/>
      <c r="J21" s="355"/>
      <c r="K21" s="253"/>
      <c r="L21" s="355"/>
      <c r="M21" s="355"/>
      <c r="N21" s="253"/>
      <c r="O21" s="355"/>
      <c r="P21" s="355"/>
      <c r="Q21" s="253"/>
      <c r="R21" s="355"/>
      <c r="S21" s="358"/>
      <c r="T21" s="254"/>
      <c r="U21" s="254"/>
      <c r="V21" s="255"/>
      <c r="W21" s="256"/>
      <c r="X21" s="257"/>
      <c r="Y21" s="234"/>
      <c r="Z21" s="239"/>
      <c r="AA21" s="239"/>
      <c r="AB21" s="239"/>
      <c r="AC21" s="239"/>
      <c r="AD21" s="239"/>
      <c r="AE21" s="239"/>
      <c r="AF21" s="239"/>
      <c r="AG21" s="239"/>
    </row>
    <row r="22" spans="4:33" ht="14.25" customHeight="1">
      <c r="D22" s="241"/>
      <c r="E22" s="347" t="s">
        <v>651</v>
      </c>
      <c r="F22" s="436"/>
      <c r="G22" s="247" t="s">
        <v>644</v>
      </c>
      <c r="H22" s="253"/>
      <c r="I22" s="355"/>
      <c r="J22" s="355"/>
      <c r="K22" s="253"/>
      <c r="L22" s="355"/>
      <c r="M22" s="355"/>
      <c r="N22" s="253"/>
      <c r="O22" s="355"/>
      <c r="P22" s="355"/>
      <c r="Q22" s="253"/>
      <c r="R22" s="355"/>
      <c r="S22" s="358"/>
      <c r="T22" s="254"/>
      <c r="U22" s="254"/>
      <c r="V22" s="255"/>
      <c r="W22" s="256"/>
      <c r="X22" s="257"/>
      <c r="Y22" s="234"/>
      <c r="Z22" s="239"/>
      <c r="AA22" s="239"/>
      <c r="AB22" s="239"/>
      <c r="AC22" s="239"/>
      <c r="AD22" s="239"/>
      <c r="AE22" s="239"/>
      <c r="AF22" s="239"/>
      <c r="AG22" s="239"/>
    </row>
    <row r="23" spans="4:33" ht="13.5" customHeight="1">
      <c r="D23" s="241"/>
      <c r="E23" s="347" t="s">
        <v>584</v>
      </c>
      <c r="F23" s="436" t="s">
        <v>663</v>
      </c>
      <c r="G23" s="247" t="s">
        <v>642</v>
      </c>
      <c r="H23" s="253"/>
      <c r="I23" s="355"/>
      <c r="J23" s="355"/>
      <c r="K23" s="253"/>
      <c r="L23" s="355"/>
      <c r="M23" s="355"/>
      <c r="N23" s="253"/>
      <c r="O23" s="355"/>
      <c r="P23" s="355"/>
      <c r="Q23" s="253"/>
      <c r="R23" s="355"/>
      <c r="S23" s="358"/>
      <c r="T23" s="254"/>
      <c r="U23" s="254"/>
      <c r="V23" s="255"/>
      <c r="W23" s="256"/>
      <c r="X23" s="257"/>
      <c r="Y23" s="234"/>
      <c r="Z23" s="239"/>
      <c r="AA23" s="239"/>
      <c r="AB23" s="239"/>
      <c r="AC23" s="239"/>
      <c r="AD23" s="239"/>
      <c r="AE23" s="239"/>
      <c r="AF23" s="239"/>
      <c r="AG23" s="239"/>
    </row>
    <row r="24" spans="4:33" ht="15.75" customHeight="1">
      <c r="D24" s="241"/>
      <c r="E24" s="347" t="s">
        <v>615</v>
      </c>
      <c r="F24" s="436"/>
      <c r="G24" s="247" t="s">
        <v>644</v>
      </c>
      <c r="H24" s="253"/>
      <c r="I24" s="355"/>
      <c r="J24" s="355"/>
      <c r="K24" s="253"/>
      <c r="L24" s="355"/>
      <c r="M24" s="355"/>
      <c r="N24" s="253"/>
      <c r="O24" s="355"/>
      <c r="P24" s="355"/>
      <c r="Q24" s="253"/>
      <c r="R24" s="355"/>
      <c r="S24" s="358"/>
      <c r="T24" s="254"/>
      <c r="U24" s="254"/>
      <c r="V24" s="255"/>
      <c r="W24" s="256"/>
      <c r="X24" s="257"/>
      <c r="Y24" s="234"/>
      <c r="Z24" s="239"/>
      <c r="AA24" s="239"/>
      <c r="AB24" s="239"/>
      <c r="AC24" s="239"/>
      <c r="AD24" s="239"/>
      <c r="AE24" s="239"/>
      <c r="AF24" s="239"/>
      <c r="AG24" s="239"/>
    </row>
    <row r="25" spans="4:33" ht="15.75" customHeight="1">
      <c r="D25" s="241"/>
      <c r="E25" s="347" t="s">
        <v>652</v>
      </c>
      <c r="F25" s="436" t="s">
        <v>664</v>
      </c>
      <c r="G25" s="247" t="s">
        <v>642</v>
      </c>
      <c r="H25" s="253"/>
      <c r="I25" s="355"/>
      <c r="J25" s="355"/>
      <c r="K25" s="253"/>
      <c r="L25" s="355"/>
      <c r="M25" s="355"/>
      <c r="N25" s="253"/>
      <c r="O25" s="355"/>
      <c r="P25" s="355"/>
      <c r="Q25" s="253"/>
      <c r="R25" s="355"/>
      <c r="S25" s="358"/>
      <c r="T25" s="254"/>
      <c r="U25" s="254"/>
      <c r="V25" s="255"/>
      <c r="W25" s="256"/>
      <c r="X25" s="257"/>
      <c r="Y25" s="234"/>
      <c r="Z25" s="239"/>
      <c r="AA25" s="239"/>
      <c r="AB25" s="239"/>
      <c r="AC25" s="239"/>
      <c r="AD25" s="239"/>
      <c r="AE25" s="239"/>
      <c r="AF25" s="239"/>
      <c r="AG25" s="239"/>
    </row>
    <row r="26" spans="4:33" ht="15.75" customHeight="1">
      <c r="D26" s="241"/>
      <c r="E26" s="347" t="s">
        <v>653</v>
      </c>
      <c r="F26" s="436"/>
      <c r="G26" s="247" t="s">
        <v>644</v>
      </c>
      <c r="H26" s="253"/>
      <c r="I26" s="355"/>
      <c r="J26" s="355"/>
      <c r="K26" s="253"/>
      <c r="L26" s="355"/>
      <c r="M26" s="355"/>
      <c r="N26" s="253"/>
      <c r="O26" s="355"/>
      <c r="P26" s="355"/>
      <c r="Q26" s="253"/>
      <c r="R26" s="355"/>
      <c r="S26" s="358"/>
      <c r="T26" s="254"/>
      <c r="U26" s="254"/>
      <c r="V26" s="255"/>
      <c r="W26" s="256"/>
      <c r="X26" s="257"/>
      <c r="Y26" s="234"/>
      <c r="Z26" s="239"/>
      <c r="AA26" s="239"/>
      <c r="AB26" s="239"/>
      <c r="AC26" s="239"/>
      <c r="AD26" s="239"/>
      <c r="AE26" s="239"/>
      <c r="AF26" s="239"/>
      <c r="AG26" s="239"/>
    </row>
    <row r="27" spans="4:33" ht="15.75" customHeight="1">
      <c r="D27" s="241"/>
      <c r="E27" s="347" t="s">
        <v>654</v>
      </c>
      <c r="F27" s="436" t="s">
        <v>665</v>
      </c>
      <c r="G27" s="247" t="s">
        <v>642</v>
      </c>
      <c r="H27" s="253"/>
      <c r="I27" s="355"/>
      <c r="J27" s="355"/>
      <c r="K27" s="253"/>
      <c r="L27" s="355"/>
      <c r="M27" s="355"/>
      <c r="N27" s="253"/>
      <c r="O27" s="355"/>
      <c r="P27" s="355"/>
      <c r="Q27" s="253"/>
      <c r="R27" s="355"/>
      <c r="S27" s="358"/>
      <c r="T27" s="254"/>
      <c r="U27" s="254"/>
      <c r="V27" s="255"/>
      <c r="W27" s="256"/>
      <c r="X27" s="257"/>
      <c r="Y27" s="234"/>
      <c r="Z27" s="239"/>
      <c r="AA27" s="239"/>
      <c r="AB27" s="239"/>
      <c r="AC27" s="239"/>
      <c r="AD27" s="239"/>
      <c r="AE27" s="239"/>
      <c r="AF27" s="239"/>
      <c r="AG27" s="239"/>
    </row>
    <row r="28" spans="4:33" ht="14.25" customHeight="1">
      <c r="D28" s="241"/>
      <c r="E28" s="347" t="s">
        <v>655</v>
      </c>
      <c r="F28" s="436"/>
      <c r="G28" s="247" t="s">
        <v>644</v>
      </c>
      <c r="H28" s="253"/>
      <c r="I28" s="355"/>
      <c r="J28" s="355"/>
      <c r="K28" s="253"/>
      <c r="L28" s="355"/>
      <c r="M28" s="355"/>
      <c r="N28" s="253"/>
      <c r="O28" s="355"/>
      <c r="P28" s="355"/>
      <c r="Q28" s="253"/>
      <c r="R28" s="355"/>
      <c r="S28" s="358"/>
      <c r="T28" s="254"/>
      <c r="U28" s="254"/>
      <c r="V28" s="255"/>
      <c r="W28" s="256"/>
      <c r="X28" s="257"/>
      <c r="Y28" s="234"/>
      <c r="Z28" s="239"/>
      <c r="AA28" s="239"/>
      <c r="AB28" s="239"/>
      <c r="AC28" s="239"/>
      <c r="AD28" s="239"/>
      <c r="AE28" s="239"/>
      <c r="AF28" s="239"/>
      <c r="AG28" s="239"/>
    </row>
    <row r="29" spans="4:33" ht="17.25" customHeight="1">
      <c r="D29" s="241"/>
      <c r="E29" s="347" t="s">
        <v>656</v>
      </c>
      <c r="F29" s="433" t="s">
        <v>657</v>
      </c>
      <c r="G29" s="247" t="s">
        <v>642</v>
      </c>
      <c r="H29" s="253"/>
      <c r="I29" s="355"/>
      <c r="J29" s="355"/>
      <c r="K29" s="253"/>
      <c r="L29" s="355"/>
      <c r="M29" s="355"/>
      <c r="N29" s="253"/>
      <c r="O29" s="355"/>
      <c r="P29" s="355"/>
      <c r="Q29" s="253"/>
      <c r="R29" s="355"/>
      <c r="S29" s="358"/>
      <c r="T29" s="254"/>
      <c r="U29" s="254"/>
      <c r="V29" s="255"/>
      <c r="W29" s="256"/>
      <c r="X29" s="257"/>
      <c r="Y29" s="234"/>
      <c r="Z29" s="239"/>
      <c r="AA29" s="239"/>
      <c r="AB29" s="239"/>
      <c r="AC29" s="239"/>
      <c r="AD29" s="239"/>
      <c r="AE29" s="239"/>
      <c r="AF29" s="239"/>
      <c r="AG29" s="239"/>
    </row>
    <row r="30" spans="4:33" ht="20.25" customHeight="1">
      <c r="D30" s="258" t="s">
        <v>368</v>
      </c>
      <c r="E30" s="347" t="s">
        <v>658</v>
      </c>
      <c r="F30" s="433"/>
      <c r="G30" s="247" t="s">
        <v>644</v>
      </c>
      <c r="H30" s="253"/>
      <c r="I30" s="355"/>
      <c r="J30" s="355"/>
      <c r="K30" s="253"/>
      <c r="L30" s="355"/>
      <c r="M30" s="355"/>
      <c r="N30" s="253"/>
      <c r="O30" s="355"/>
      <c r="P30" s="355"/>
      <c r="Q30" s="253"/>
      <c r="R30" s="355"/>
      <c r="S30" s="358"/>
      <c r="T30" s="254"/>
      <c r="U30" s="254"/>
      <c r="V30" s="255"/>
      <c r="W30" s="256"/>
      <c r="X30" s="257"/>
      <c r="Y30" s="234"/>
      <c r="Z30" s="239"/>
      <c r="AA30" s="239"/>
      <c r="AB30" s="239"/>
      <c r="AC30" s="239"/>
      <c r="AD30" s="239"/>
      <c r="AE30" s="239"/>
      <c r="AF30" s="239"/>
      <c r="AG30" s="239"/>
    </row>
    <row r="31" spans="1:30" ht="24" customHeight="1">
      <c r="A31" s="259"/>
      <c r="D31" s="336"/>
      <c r="E31" s="345" t="s">
        <v>578</v>
      </c>
      <c r="F31" s="260"/>
      <c r="G31" s="247" t="s">
        <v>642</v>
      </c>
      <c r="H31" s="253"/>
      <c r="I31" s="355"/>
      <c r="J31" s="355"/>
      <c r="K31" s="253"/>
      <c r="L31" s="355"/>
      <c r="M31" s="355"/>
      <c r="N31" s="253"/>
      <c r="O31" s="355"/>
      <c r="P31" s="355"/>
      <c r="Q31" s="253"/>
      <c r="R31" s="355"/>
      <c r="S31" s="355"/>
      <c r="T31" s="254"/>
      <c r="U31" s="254"/>
      <c r="V31" s="255"/>
      <c r="W31" s="256"/>
      <c r="X31" s="257"/>
      <c r="Y31" s="234"/>
      <c r="Z31" s="239"/>
      <c r="AA31" s="239"/>
      <c r="AB31" s="239"/>
      <c r="AC31" s="239"/>
      <c r="AD31" s="239"/>
    </row>
    <row r="32" spans="4:33" ht="12" thickBot="1">
      <c r="D32" s="258" t="s">
        <v>370</v>
      </c>
      <c r="E32" s="261"/>
      <c r="F32" s="262" t="s">
        <v>660</v>
      </c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  <c r="Y32" s="234"/>
      <c r="Z32" s="239"/>
      <c r="AA32" s="239"/>
      <c r="AB32" s="239"/>
      <c r="AC32" s="239"/>
      <c r="AD32" s="239"/>
      <c r="AE32" s="239"/>
      <c r="AF32" s="239"/>
      <c r="AG32" s="239"/>
    </row>
    <row r="33" spans="4:34" ht="11.25">
      <c r="D33" s="265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7"/>
      <c r="AH33" s="239"/>
    </row>
    <row r="34" spans="4:25" ht="11.25">
      <c r="D34" s="265"/>
      <c r="E34" s="434" t="s">
        <v>666</v>
      </c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5"/>
    </row>
    <row r="35" spans="4:25" ht="11.25">
      <c r="D35" s="270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2"/>
    </row>
    <row r="36" ht="24" customHeight="1"/>
  </sheetData>
  <sheetProtection password="FA9C" sheet="1" scenarios="1" formatColumns="0" formatRows="0"/>
  <mergeCells count="30">
    <mergeCell ref="R12:S12"/>
    <mergeCell ref="F15:F16"/>
    <mergeCell ref="F29:F30"/>
    <mergeCell ref="E34:Y34"/>
    <mergeCell ref="F17:F18"/>
    <mergeCell ref="F19:F20"/>
    <mergeCell ref="F21:F22"/>
    <mergeCell ref="F23:F24"/>
    <mergeCell ref="F25:F26"/>
    <mergeCell ref="F27:F28"/>
    <mergeCell ref="F14:G14"/>
    <mergeCell ref="E9:X9"/>
    <mergeCell ref="E11:E13"/>
    <mergeCell ref="F11:G13"/>
    <mergeCell ref="H11:J11"/>
    <mergeCell ref="K11:M11"/>
    <mergeCell ref="N11:P11"/>
    <mergeCell ref="Q11:S11"/>
    <mergeCell ref="T11:T13"/>
    <mergeCell ref="U11:U13"/>
    <mergeCell ref="V11:V13"/>
    <mergeCell ref="W11:W13"/>
    <mergeCell ref="X11:X13"/>
    <mergeCell ref="H12:H13"/>
    <mergeCell ref="I12:J12"/>
    <mergeCell ref="K12:K13"/>
    <mergeCell ref="L12:M12"/>
    <mergeCell ref="N12:N13"/>
    <mergeCell ref="O12:P12"/>
    <mergeCell ref="Q12:Q13"/>
  </mergeCells>
  <dataValidations count="1">
    <dataValidation type="date" allowBlank="1" showInputMessage="1" showErrorMessage="1" sqref="U15:U31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3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2" width="12.00390625" style="236" hidden="1" customWidth="1"/>
    <col min="3" max="3" width="0" style="236" hidden="1" customWidth="1"/>
    <col min="4" max="5" width="9.140625" style="236" customWidth="1"/>
    <col min="6" max="6" width="29.8515625" style="236" customWidth="1"/>
    <col min="7" max="7" width="18.57421875" style="236" customWidth="1"/>
    <col min="8" max="8" width="19.421875" style="236" customWidth="1"/>
    <col min="9" max="9" width="13.57421875" style="236" customWidth="1"/>
    <col min="10" max="10" width="18.00390625" style="236" customWidth="1"/>
    <col min="11" max="11" width="21.421875" style="236" customWidth="1"/>
    <col min="12" max="12" width="29.140625" style="236" customWidth="1"/>
    <col min="13" max="13" width="21.00390625" style="236" customWidth="1"/>
    <col min="14" max="16384" width="9.140625" style="23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0"/>
      <c r="E8" s="331"/>
      <c r="F8" s="332" t="s">
        <v>488</v>
      </c>
      <c r="G8" s="332"/>
      <c r="H8" s="332"/>
      <c r="I8" s="331"/>
      <c r="J8" s="331"/>
      <c r="K8" s="331"/>
      <c r="L8" s="331"/>
      <c r="M8" s="331"/>
      <c r="N8" s="334"/>
      <c r="O8" s="273"/>
      <c r="P8" s="273"/>
      <c r="Q8" s="273"/>
      <c r="R8" s="273"/>
      <c r="S8" s="273"/>
      <c r="T8" s="273"/>
      <c r="U8" s="273"/>
      <c r="V8" s="273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4:30" ht="35.25" customHeight="1" thickBot="1">
      <c r="D9" s="237"/>
      <c r="E9" s="414" t="s">
        <v>661</v>
      </c>
      <c r="F9" s="415"/>
      <c r="G9" s="415"/>
      <c r="H9" s="415"/>
      <c r="I9" s="415"/>
      <c r="J9" s="415"/>
      <c r="K9" s="415"/>
      <c r="L9" s="415"/>
      <c r="M9" s="416"/>
      <c r="N9" s="351"/>
      <c r="O9" s="274"/>
      <c r="P9" s="274"/>
      <c r="Q9" s="274"/>
      <c r="R9" s="274"/>
      <c r="S9" s="274"/>
      <c r="T9" s="274"/>
      <c r="U9" s="274"/>
      <c r="V9" s="274"/>
      <c r="W9" s="239"/>
      <c r="X9" s="239"/>
      <c r="Y9" s="239"/>
      <c r="Z9" s="239"/>
      <c r="AA9" s="239"/>
      <c r="AB9" s="239"/>
      <c r="AC9" s="239"/>
      <c r="AD9" s="239"/>
    </row>
    <row r="10" spans="4:30" ht="12" thickBot="1">
      <c r="D10" s="237"/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73"/>
      <c r="P10" s="273"/>
      <c r="Q10" s="273"/>
      <c r="R10" s="273"/>
      <c r="S10" s="273"/>
      <c r="T10" s="273"/>
      <c r="U10" s="273"/>
      <c r="V10" s="273"/>
      <c r="W10" s="239"/>
      <c r="X10" s="239"/>
      <c r="Y10" s="239"/>
      <c r="Z10" s="239"/>
      <c r="AA10" s="239"/>
      <c r="AB10" s="239"/>
      <c r="AC10" s="239"/>
      <c r="AD10" s="239"/>
    </row>
    <row r="11" spans="4:14" ht="44.25" customHeight="1" thickBot="1">
      <c r="D11" s="275"/>
      <c r="E11" s="276" t="s">
        <v>625</v>
      </c>
      <c r="F11" s="277" t="s">
        <v>575</v>
      </c>
      <c r="G11" s="277" t="s">
        <v>312</v>
      </c>
      <c r="H11" s="277" t="s">
        <v>576</v>
      </c>
      <c r="I11" s="278" t="s">
        <v>631</v>
      </c>
      <c r="J11" s="277" t="s">
        <v>632</v>
      </c>
      <c r="K11" s="277" t="s">
        <v>633</v>
      </c>
      <c r="L11" s="277" t="s">
        <v>634</v>
      </c>
      <c r="M11" s="279" t="s">
        <v>635</v>
      </c>
      <c r="N11" s="280"/>
    </row>
    <row r="12" spans="4:14" ht="12" thickBot="1">
      <c r="D12" s="281"/>
      <c r="E12" s="282">
        <v>1</v>
      </c>
      <c r="F12" s="283">
        <v>2</v>
      </c>
      <c r="G12" s="283">
        <v>3</v>
      </c>
      <c r="H12" s="283">
        <v>4</v>
      </c>
      <c r="I12" s="283">
        <v>5</v>
      </c>
      <c r="J12" s="283">
        <v>6</v>
      </c>
      <c r="K12" s="283">
        <v>7</v>
      </c>
      <c r="L12" s="283">
        <v>8</v>
      </c>
      <c r="M12" s="284">
        <v>9</v>
      </c>
      <c r="N12" s="280"/>
    </row>
    <row r="13" spans="4:16" ht="38.25" customHeight="1">
      <c r="D13" s="281"/>
      <c r="E13" s="285" t="s">
        <v>580</v>
      </c>
      <c r="F13" s="286" t="s">
        <v>667</v>
      </c>
      <c r="G13" s="287" t="s">
        <v>668</v>
      </c>
      <c r="H13" s="288"/>
      <c r="I13" s="289"/>
      <c r="J13" s="290"/>
      <c r="K13" s="291"/>
      <c r="L13" s="292"/>
      <c r="M13" s="293"/>
      <c r="N13" s="280"/>
      <c r="P13" s="294">
        <f>SUM(P14:P16)</f>
        <v>0</v>
      </c>
    </row>
    <row r="14" spans="4:16" ht="21.75" customHeight="1">
      <c r="D14" s="281"/>
      <c r="E14" s="295" t="s">
        <v>254</v>
      </c>
      <c r="F14" s="296" t="s">
        <v>669</v>
      </c>
      <c r="G14" s="297" t="s">
        <v>668</v>
      </c>
      <c r="H14" s="298"/>
      <c r="I14" s="299"/>
      <c r="J14" s="300"/>
      <c r="K14" s="301"/>
      <c r="L14" s="302"/>
      <c r="M14" s="303"/>
      <c r="N14" s="280"/>
      <c r="P14" s="294">
        <f>IF(H14="",0,1)</f>
        <v>0</v>
      </c>
    </row>
    <row r="15" spans="4:16" ht="21.75" customHeight="1">
      <c r="D15" s="281"/>
      <c r="E15" s="295" t="s">
        <v>258</v>
      </c>
      <c r="F15" s="296" t="s">
        <v>670</v>
      </c>
      <c r="G15" s="297" t="s">
        <v>668</v>
      </c>
      <c r="H15" s="298"/>
      <c r="I15" s="304"/>
      <c r="J15" s="305"/>
      <c r="K15" s="306"/>
      <c r="L15" s="307"/>
      <c r="M15" s="308"/>
      <c r="N15" s="280"/>
      <c r="P15" s="294">
        <f>IF(H15="",0,1)</f>
        <v>0</v>
      </c>
    </row>
    <row r="16" spans="4:16" ht="21" customHeight="1">
      <c r="D16" s="281"/>
      <c r="E16" s="295" t="s">
        <v>263</v>
      </c>
      <c r="F16" s="296" t="s">
        <v>671</v>
      </c>
      <c r="G16" s="297" t="s">
        <v>668</v>
      </c>
      <c r="H16" s="298"/>
      <c r="I16" s="304"/>
      <c r="J16" s="305"/>
      <c r="K16" s="306"/>
      <c r="L16" s="307"/>
      <c r="M16" s="308"/>
      <c r="N16" s="280"/>
      <c r="P16" s="294">
        <f>IF(H16="",0,1)</f>
        <v>0</v>
      </c>
    </row>
    <row r="17" spans="4:14" ht="54" customHeight="1">
      <c r="D17" s="281"/>
      <c r="E17" s="309" t="s">
        <v>672</v>
      </c>
      <c r="F17" s="310" t="s">
        <v>673</v>
      </c>
      <c r="G17" s="311" t="str">
        <f>IF(unit="","-",unit)</f>
        <v>руб./Гкал/ч/мес</v>
      </c>
      <c r="H17" s="298"/>
      <c r="I17" s="304"/>
      <c r="J17" s="305"/>
      <c r="K17" s="306"/>
      <c r="L17" s="307"/>
      <c r="M17" s="308"/>
      <c r="N17" s="280"/>
    </row>
    <row r="18" spans="4:14" ht="27.75" customHeight="1">
      <c r="D18" s="281"/>
      <c r="E18" s="309" t="s">
        <v>297</v>
      </c>
      <c r="F18" s="296" t="s">
        <v>670</v>
      </c>
      <c r="G18" s="311" t="str">
        <f>IF(unit="","-",unit)</f>
        <v>руб./Гкал/ч/мес</v>
      </c>
      <c r="H18" s="298"/>
      <c r="I18" s="304"/>
      <c r="J18" s="305"/>
      <c r="K18" s="306"/>
      <c r="L18" s="307"/>
      <c r="M18" s="308"/>
      <c r="N18" s="280"/>
    </row>
    <row r="19" spans="4:14" ht="24" customHeight="1">
      <c r="D19" s="281"/>
      <c r="E19" s="309" t="s">
        <v>298</v>
      </c>
      <c r="F19" s="296" t="s">
        <v>671</v>
      </c>
      <c r="G19" s="311" t="str">
        <f>IF(unit="","-",unit)</f>
        <v>руб./Гкал/ч/мес</v>
      </c>
      <c r="H19" s="298"/>
      <c r="I19" s="304"/>
      <c r="J19" s="305"/>
      <c r="K19" s="306"/>
      <c r="L19" s="307"/>
      <c r="M19" s="308"/>
      <c r="N19" s="280"/>
    </row>
    <row r="20" spans="4:14" ht="65.25" customHeight="1">
      <c r="D20" s="281"/>
      <c r="E20" s="309" t="s">
        <v>582</v>
      </c>
      <c r="F20" s="310" t="s">
        <v>674</v>
      </c>
      <c r="G20" s="297" t="s">
        <v>675</v>
      </c>
      <c r="H20" s="298"/>
      <c r="I20" s="304"/>
      <c r="J20" s="305"/>
      <c r="K20" s="306"/>
      <c r="L20" s="307"/>
      <c r="M20" s="308"/>
      <c r="N20" s="280"/>
    </row>
    <row r="21" spans="4:14" ht="22.5" customHeight="1">
      <c r="D21" s="281"/>
      <c r="E21" s="309" t="s">
        <v>339</v>
      </c>
      <c r="F21" s="296" t="s">
        <v>670</v>
      </c>
      <c r="G21" s="297" t="s">
        <v>675</v>
      </c>
      <c r="H21" s="298"/>
      <c r="I21" s="304"/>
      <c r="J21" s="305"/>
      <c r="K21" s="306"/>
      <c r="L21" s="307"/>
      <c r="M21" s="308"/>
      <c r="N21" s="280"/>
    </row>
    <row r="22" spans="4:14" ht="20.25" customHeight="1">
      <c r="D22" s="281"/>
      <c r="E22" s="309" t="s">
        <v>583</v>
      </c>
      <c r="F22" s="296" t="s">
        <v>671</v>
      </c>
      <c r="G22" s="297" t="s">
        <v>675</v>
      </c>
      <c r="H22" s="298"/>
      <c r="I22" s="304"/>
      <c r="J22" s="305"/>
      <c r="K22" s="306"/>
      <c r="L22" s="307"/>
      <c r="M22" s="308"/>
      <c r="N22" s="280"/>
    </row>
    <row r="23" spans="4:14" ht="51" customHeight="1">
      <c r="D23" s="281"/>
      <c r="E23" s="309" t="s">
        <v>586</v>
      </c>
      <c r="F23" s="312" t="s">
        <v>676</v>
      </c>
      <c r="G23" s="313" t="s">
        <v>675</v>
      </c>
      <c r="H23" s="298"/>
      <c r="I23" s="304"/>
      <c r="J23" s="305"/>
      <c r="K23" s="306"/>
      <c r="L23" s="307"/>
      <c r="M23" s="308"/>
      <c r="N23" s="280"/>
    </row>
    <row r="24" spans="4:14" ht="18.75" customHeight="1">
      <c r="D24" s="281"/>
      <c r="E24" s="309" t="s">
        <v>340</v>
      </c>
      <c r="F24" s="296" t="s">
        <v>670</v>
      </c>
      <c r="G24" s="297" t="s">
        <v>675</v>
      </c>
      <c r="H24" s="314"/>
      <c r="I24" s="315"/>
      <c r="J24" s="316"/>
      <c r="K24" s="317"/>
      <c r="L24" s="318"/>
      <c r="M24" s="319"/>
      <c r="N24" s="280"/>
    </row>
    <row r="25" spans="4:14" ht="21" customHeight="1">
      <c r="D25" s="281"/>
      <c r="E25" s="309" t="s">
        <v>592</v>
      </c>
      <c r="F25" s="296" t="s">
        <v>671</v>
      </c>
      <c r="G25" s="297" t="s">
        <v>675</v>
      </c>
      <c r="H25" s="314"/>
      <c r="I25" s="315"/>
      <c r="J25" s="316"/>
      <c r="K25" s="317"/>
      <c r="L25" s="318"/>
      <c r="M25" s="319"/>
      <c r="N25" s="280"/>
    </row>
    <row r="26" spans="4:14" ht="42" customHeight="1">
      <c r="D26" s="281"/>
      <c r="E26" s="309" t="s">
        <v>577</v>
      </c>
      <c r="F26" s="312" t="s">
        <v>677</v>
      </c>
      <c r="G26" s="311" t="str">
        <f>IF(unit="","-",unit)</f>
        <v>руб./Гкал/ч/мес</v>
      </c>
      <c r="H26" s="298"/>
      <c r="I26" s="304"/>
      <c r="J26" s="305"/>
      <c r="K26" s="306"/>
      <c r="L26" s="307"/>
      <c r="M26" s="308"/>
      <c r="N26" s="280"/>
    </row>
    <row r="27" spans="4:14" ht="22.5" customHeight="1">
      <c r="D27" s="281"/>
      <c r="E27" s="309" t="s">
        <v>578</v>
      </c>
      <c r="F27" s="296" t="s">
        <v>670</v>
      </c>
      <c r="G27" s="311" t="str">
        <f>IF(unit="","-",unit)</f>
        <v>руб./Гкал/ч/мес</v>
      </c>
      <c r="H27" s="314"/>
      <c r="I27" s="315"/>
      <c r="J27" s="316"/>
      <c r="K27" s="317"/>
      <c r="L27" s="318"/>
      <c r="M27" s="319"/>
      <c r="N27" s="280"/>
    </row>
    <row r="28" spans="4:14" ht="21.75" customHeight="1" thickBot="1">
      <c r="D28" s="281"/>
      <c r="E28" s="337" t="s">
        <v>659</v>
      </c>
      <c r="F28" s="338" t="s">
        <v>671</v>
      </c>
      <c r="G28" s="348" t="str">
        <f>IF(unit="","-",unit)</f>
        <v>руб./Гкал/ч/мес</v>
      </c>
      <c r="H28" s="320"/>
      <c r="I28" s="321"/>
      <c r="J28" s="322"/>
      <c r="K28" s="323"/>
      <c r="L28" s="324"/>
      <c r="M28" s="325"/>
      <c r="N28" s="280"/>
    </row>
    <row r="29" spans="4:25" ht="11.25">
      <c r="D29" s="265"/>
      <c r="E29" s="326"/>
      <c r="F29" s="327"/>
      <c r="G29" s="328"/>
      <c r="H29" s="339"/>
      <c r="I29" s="340"/>
      <c r="J29" s="340"/>
      <c r="K29" s="341"/>
      <c r="L29" s="342"/>
      <c r="M29" s="342"/>
      <c r="N29" s="267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</row>
    <row r="30" spans="4:25" ht="11.25">
      <c r="D30" s="265"/>
      <c r="E30" s="434" t="s">
        <v>579</v>
      </c>
      <c r="F30" s="434"/>
      <c r="G30" s="434"/>
      <c r="H30" s="434"/>
      <c r="I30" s="434"/>
      <c r="J30" s="434"/>
      <c r="K30" s="434"/>
      <c r="L30" s="434"/>
      <c r="M30" s="434"/>
      <c r="N30" s="435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4:25" ht="11.25">
      <c r="D31" s="270"/>
      <c r="E31" s="271"/>
      <c r="F31" s="271"/>
      <c r="G31" s="271"/>
      <c r="H31" s="271"/>
      <c r="I31" s="271"/>
      <c r="J31" s="271"/>
      <c r="K31" s="271"/>
      <c r="L31" s="271"/>
      <c r="M31" s="271"/>
      <c r="N31" s="272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</row>
  </sheetData>
  <sheetProtection password="FA9C" sheet="1" scenarios="1" formatColumns="0" formatRows="0"/>
  <mergeCells count="2">
    <mergeCell ref="E9:M9"/>
    <mergeCell ref="E30:N30"/>
  </mergeCells>
  <dataValidations count="1">
    <dataValidation type="decimal" allowBlank="1" showInputMessage="1" showErrorMessage="1" error="Только действительные числа" sqref="H13:H28">
      <formula1>-9999999999</formula1>
      <formula2>9999999999</formula2>
    </dataValidation>
  </dataValidation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9"/>
      <c r="G7" s="194"/>
      <c r="H7" s="184"/>
    </row>
    <row r="8" spans="4:8" ht="24" customHeight="1">
      <c r="D8" s="168"/>
      <c r="E8" s="437" t="s">
        <v>589</v>
      </c>
      <c r="F8" s="438"/>
      <c r="G8" s="439"/>
      <c r="H8" s="171"/>
    </row>
    <row r="9" spans="4:8" ht="15.75" customHeight="1" thickBot="1">
      <c r="D9" s="168"/>
      <c r="E9" s="444" t="str">
        <f>IF(org="","",IF(fil="",org,org&amp;" ("&amp;fil&amp;")"))</f>
        <v>МУП "Водоканал" администрации МО "Майминский район"</v>
      </c>
      <c r="F9" s="445"/>
      <c r="G9" s="446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31.5" customHeight="1" thickBot="1">
      <c r="D11" s="168"/>
      <c r="E11" s="440" t="s">
        <v>199</v>
      </c>
      <c r="F11" s="441"/>
      <c r="G11" s="442"/>
      <c r="H11" s="171"/>
    </row>
    <row r="12" spans="4:8" ht="15.75" customHeight="1" thickBot="1">
      <c r="D12" s="168"/>
      <c r="E12" s="212" t="s">
        <v>213</v>
      </c>
      <c r="F12" s="213" t="s">
        <v>590</v>
      </c>
      <c r="G12" s="214" t="s">
        <v>591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4" customHeight="1">
      <c r="D14" s="179" t="s">
        <v>368</v>
      </c>
      <c r="E14" s="217">
        <v>1</v>
      </c>
      <c r="F14" s="218" t="s">
        <v>265</v>
      </c>
      <c r="G14" s="353"/>
      <c r="H14" s="171"/>
    </row>
    <row r="15" spans="4:8" ht="15" customHeight="1" thickBot="1">
      <c r="D15" s="179" t="s">
        <v>370</v>
      </c>
      <c r="E15" s="198"/>
      <c r="F15" s="199" t="s">
        <v>585</v>
      </c>
      <c r="G15" s="200"/>
      <c r="H15" s="171"/>
    </row>
    <row r="16" spans="4:8" ht="11.25">
      <c r="D16" s="168"/>
      <c r="E16" s="172"/>
      <c r="F16" s="172"/>
      <c r="G16" s="172"/>
      <c r="H16" s="171"/>
    </row>
    <row r="17" spans="4:8" ht="34.5" customHeight="1">
      <c r="D17" s="168"/>
      <c r="E17" s="443" t="s">
        <v>198</v>
      </c>
      <c r="F17" s="443"/>
      <c r="G17" s="443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9" t="s">
        <v>488</v>
      </c>
      <c r="F7" s="63"/>
    </row>
    <row r="8" spans="1:6" ht="14.25" customHeight="1">
      <c r="A8" s="59"/>
      <c r="B8" s="59"/>
      <c r="C8" s="59"/>
      <c r="D8" s="64"/>
      <c r="E8" s="210" t="s">
        <v>304</v>
      </c>
      <c r="F8" s="65"/>
    </row>
    <row r="9" spans="1:6" ht="14.25" customHeight="1" thickBot="1">
      <c r="A9" s="59"/>
      <c r="B9" s="59"/>
      <c r="C9" s="59"/>
      <c r="D9" s="64"/>
      <c r="E9" s="211" t="str">
        <f>IF(org="","",IF(fil="",org,org&amp;" ("&amp;fil&amp;")"))</f>
        <v>МУП "Водоканал" администрации МО "Майминский район"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7.8515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341</v>
      </c>
      <c r="B1" s="51" t="s">
        <v>342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(цены)</dc:title>
  <dc:subject>Показатели подлежащие раскрытию в сфере теплоснабжения и сфере оказания услуг по передаче тепловой энергии (цены)</dc:subject>
  <dc:creator>--</dc:creator>
  <cp:keywords/>
  <dc:description/>
  <cp:lastModifiedBy>Bes</cp:lastModifiedBy>
  <cp:lastPrinted>2009-05-07T15:00:08Z</cp:lastPrinted>
  <dcterms:created xsi:type="dcterms:W3CDTF">2004-05-21T07:18:45Z</dcterms:created>
  <dcterms:modified xsi:type="dcterms:W3CDTF">2011-02-24T06:05:24Z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