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70" yWindow="570" windowWidth="10935" windowHeight="7155" tabRatio="942" activeTab="6"/>
  </bookViews>
  <sheets>
    <sheet name="Инструкция" sheetId="1" r:id="rId1"/>
    <sheet name="Титульный" sheetId="2" r:id="rId2"/>
    <sheet name="Список листов" sheetId="3" r:id="rId3"/>
    <sheet name="ТБО инвестиции" sheetId="4" r:id="rId4"/>
    <sheet name="ТБО показатели" sheetId="5" r:id="rId5"/>
    <sheet name="ТБ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'ТБО инвестиции'!$B$12:$B$32</definedName>
    <definedName name="add_HYPERLINK_range">'et_union'!$16:$16</definedName>
    <definedName name="add_index">'ТБО инвестиции'!$5:$6</definedName>
    <definedName name="add_INDEX_2_range">'et_union'!$9:$12</definedName>
    <definedName name="add_INDEX_range">'et_union'!$4:$4</definedName>
    <definedName name="add_source_of_funding">'ТБО инвестиции'!$3:$3</definedName>
    <definedName name="add_STR1_range">'et_union'!$4:$4</definedName>
    <definedName name="addHypEvent">'ТБО инвестиции'!$I$12</definedName>
    <definedName name="checkBC_1">'ТБО инвестиции'!$F$18:$G$31</definedName>
    <definedName name="checkBC_1_1">'ТБО инвестиции'!$H$14:$J$14</definedName>
    <definedName name="checkBC_2">'ТБО показатели'!$F$30:$F$32</definedName>
    <definedName name="checkBC_3">'ТБО показатели (2)'!$F$14:$H$31</definedName>
    <definedName name="checkBC_4">'Ссылки на публикации'!$F$18:$F$19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публикации'!$E$15:$G$19</definedName>
    <definedName name="HypNotOrg">'Ссылки на публикации'!$E$15:$G$17</definedName>
    <definedName name="inn">'Титульный'!$F$17</definedName>
    <definedName name="inn_zag">'Титульный'!$E$17</definedName>
    <definedName name="inv_ch5_6">'ТБО инвестиции'!$H$3,'ТБО инвестиции'!$H$19:$H$20,'ТБО инвестиции'!$H$22:$H$23</definedName>
    <definedName name="kind_of_activity">'TEHSHEET'!$I$2:$I$5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TBO">'REESTR_ORG'!$A$2:$H$6</definedName>
    <definedName name="LIST_ORG_VO">'REESTR_ORG'!$B$2:$D$315</definedName>
    <definedName name="logic">'TEHSHEET'!$A$2:$A$3</definedName>
    <definedName name="mo">'Титульный'!$G$25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'REESTR_MO'!$A$96:$A$103</definedName>
    <definedName name="MO_LIST_14">'REESTR_MO'!$A$104:$A$116</definedName>
    <definedName name="MO_LIST_15">'REESTR_MO'!$A$117:$A$118</definedName>
    <definedName name="MO_LIST_16">'REESTR_MO'!$A$119:$A$132</definedName>
    <definedName name="MO_LIST_17">'REESTR_MO'!$A$133</definedName>
    <definedName name="MO_LIST_18">'REESTR_MO'!$A$134:$A$155</definedName>
    <definedName name="MO_LIST_19">'REESTR_MO'!$A$156:$A$166</definedName>
    <definedName name="MO_LIST_2">'REESTR_MO'!$B$2</definedName>
    <definedName name="MO_LIST_20">'REESTR_MO'!$A$167:$A$179</definedName>
    <definedName name="MO_LIST_21">'REESTR_MO'!$A$180:$A$186</definedName>
    <definedName name="MO_LIST_22">'REESTR_MO'!$A$187:$A$205</definedName>
    <definedName name="MO_LIST_23">'REESTR_MO'!$A$206:$A$214</definedName>
    <definedName name="MO_LIST_24">'REESTR_MO'!$A$215:$A$221</definedName>
    <definedName name="MO_LIST_25">'REESTR_MO'!$A$222:$A$231</definedName>
    <definedName name="MO_LIST_26">'REESTR_MO'!$A$232:$A$242</definedName>
    <definedName name="MO_LIST_27">'REESTR_MO'!$A$243:$A$253</definedName>
    <definedName name="MO_LIST_28">'REESTR_MO'!$A$254</definedName>
    <definedName name="MO_LIST_29">'REESTR_MO'!$A$255:$A$264</definedName>
    <definedName name="MO_LIST_3">'REESTR_MO'!$B$3:$B$4</definedName>
    <definedName name="MO_LIST_30">'REESTR_MO'!$A$265:$A$284</definedName>
    <definedName name="MO_LIST_31">'REESTR_MO'!$A$285:$A$294</definedName>
    <definedName name="MO_LIST_32">'REESTR_MO'!$A$295:$A$303</definedName>
    <definedName name="MO_LIST_33">'REESTR_MO'!$A$304:$A$315</definedName>
    <definedName name="MO_LIST_34">'REESTR_MO'!$A$316:$A$323</definedName>
    <definedName name="MO_LIST_35">'REESTR_MO'!$A$324:$A$331</definedName>
    <definedName name="MO_LIST_36">'REESTR_MO'!$A$332</definedName>
    <definedName name="MO_LIST_37">'REESTR_MO'!$A$333:$A$348</definedName>
    <definedName name="MO_LIST_38">'REESTR_MO'!$A$349:$A$361</definedName>
    <definedName name="MO_LIST_39">'REESTR_MO'!$A$362:$A$368</definedName>
    <definedName name="MO_LIST_4">'REESTR_MO'!$B$5:$B$8</definedName>
    <definedName name="MO_LIST_40">'REESTR_MO'!$A$369:$A$375</definedName>
    <definedName name="MO_LIST_41">'REESTR_MO'!$A$376:$A$385</definedName>
    <definedName name="MO_LIST_42">'REESTR_MO'!$A$386:$A$407</definedName>
    <definedName name="MO_LIST_43">'REESTR_MO'!$A$408:$A$418</definedName>
    <definedName name="MO_LIST_44">'REESTR_MO'!$A$419:$A$424</definedName>
    <definedName name="MO_LIST_45">'REESTR_MO'!$A$425:$A$437</definedName>
    <definedName name="MO_LIST_46">'REESTR_MO'!$A$438:$A$448</definedName>
    <definedName name="MO_LIST_47">'REESTR_MO'!$A$449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'REESTR_MO'!$D$2:$D$12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<sst xmlns="http://schemas.openxmlformats.org/spreadsheetml/2006/main" count="859" uniqueCount="618">
  <si>
    <t>Среднесписочная численности основного производственного персонала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</si>
  <si>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</si>
  <si>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</si>
  <si>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</si>
  <si>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</si>
  <si>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</si>
  <si>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</si>
  <si>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</si>
  <si>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</si>
  <si>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</si>
  <si>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</si>
  <si>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</si>
  <si>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</si>
  <si>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</si>
  <si>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</si>
  <si>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</si>
  <si>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</si>
  <si>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</si>
  <si>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</si>
  <si>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</si>
  <si>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</si>
  <si>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</si>
  <si>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</si>
  <si>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</si>
  <si>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</si>
  <si>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</si>
  <si>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</si>
  <si>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</si>
  <si>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</si>
  <si>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</si>
  <si>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</si>
  <si>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</si>
  <si>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</si>
  <si>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</si>
  <si>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</si>
  <si>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</si>
  <si>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</si>
  <si>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</si>
  <si>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</si>
  <si>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</si>
  <si>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</si>
  <si>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</si>
  <si>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</si>
  <si>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</si>
  <si>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</si>
  <si>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</si>
  <si>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</si>
  <si>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</si>
  <si>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</si>
  <si>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</si>
  <si>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</si>
  <si>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</si>
  <si>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</si>
  <si>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</si>
  <si>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</si>
  <si>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</si>
  <si>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</si>
  <si>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</si>
  <si>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</si>
  <si>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</si>
  <si>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</si>
  <si>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</si>
  <si>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</si>
  <si>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</si>
  <si>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</si>
  <si>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</si>
  <si>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</si>
  <si>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</si>
  <si>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</si>
  <si>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</si>
  <si>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</si>
  <si>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</si>
  <si>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</si>
  <si>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</si>
  <si>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</si>
  <si>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</si>
  <si>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</si>
  <si>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</si>
  <si>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</si>
  <si>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</si>
  <si>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</si>
  <si>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</si>
  <si>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</si>
  <si>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</si>
  <si>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</si>
  <si>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</si>
  <si>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</si>
  <si>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</si>
  <si>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</si>
  <si>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</si>
  <si>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</si>
  <si>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</si>
  <si>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</si>
  <si>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</si>
  <si>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</si>
  <si>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</si>
  <si>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</si>
  <si>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</si>
  <si>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</si>
  <si>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</si>
  <si>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</si>
  <si>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</si>
  <si>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</si>
  <si>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</si>
  <si>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</si>
  <si>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</si>
  <si>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</si>
  <si>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</si>
  <si>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</si>
  <si>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</si>
  <si>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</si>
  <si>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</si>
  <si>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</si>
  <si>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</si>
  <si>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</si>
  <si>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</si>
  <si>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</si>
  <si>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</si>
  <si>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</si>
  <si>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</si>
  <si>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</si>
  <si>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</si>
  <si>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</si>
  <si>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</si>
  <si>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</si>
  <si>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</si>
  <si>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</si>
  <si>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</si>
  <si>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</si>
  <si>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</si>
  <si>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</si>
  <si>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</si>
  <si>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</si>
  <si>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</si>
  <si>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</si>
  <si>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</si>
  <si>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</si>
  <si>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</si>
  <si>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</si>
  <si>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</si>
  <si>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</si>
  <si>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</si>
  <si>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</si>
  <si>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</si>
  <si>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</si>
  <si>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</si>
  <si>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</si>
  <si>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</si>
  <si>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</si>
  <si>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</si>
  <si>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</si>
  <si>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</si>
  <si>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</si>
  <si>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</si>
  <si>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</si>
  <si>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</si>
  <si>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</si>
  <si>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</si>
  <si>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</si>
  <si>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</si>
  <si>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</si>
  <si>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</si>
  <si>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</si>
  <si>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</si>
  <si>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</si>
  <si>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</si>
  <si>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</si>
  <si>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</si>
  <si>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</si>
  <si>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</si>
  <si>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</si>
  <si>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</si>
  <si>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</si>
  <si>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</si>
  <si>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</si>
  <si>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</si>
  <si>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</si>
  <si>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</si>
  <si>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</si>
  <si>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</si>
  <si>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</si>
  <si>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</si>
  <si>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</si>
  <si>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</si>
  <si>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</si>
  <si>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</si>
  <si>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</si>
  <si>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</si>
  <si>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</si>
  <si>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</si>
  <si>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</si>
  <si>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</si>
  <si>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</si>
  <si>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</si>
  <si>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</si>
  <si>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</si>
  <si>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</si>
  <si>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</si>
  <si>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</si>
  <si>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</si>
  <si>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</si>
  <si>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</si>
  <si>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</si>
  <si>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</si>
  <si>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</si>
  <si>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</si>
  <si>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</si>
  <si>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</si>
  <si>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</si>
  <si>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</si>
  <si>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</si>
  <si>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</si>
  <si>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</si>
  <si>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</si>
  <si>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</si>
  <si>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</si>
  <si>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</si>
  <si>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</si>
  <si>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</si>
  <si>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</si>
  <si>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</si>
  <si>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</si>
  <si>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</si>
  <si>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</si>
  <si>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</si>
  <si>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</si>
  <si>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</si>
  <si>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</si>
  <si>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</si>
  <si>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</si>
  <si>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</si>
  <si>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</si>
  <si>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431201001</t>
  </si>
  <si>
    <t>430701001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</si>
  <si>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</si>
  <si>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</si>
  <si>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</si>
  <si>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</si>
  <si>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</si>
  <si>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</si>
  <si>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</si>
  <si>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</si>
  <si>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</si>
  <si>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</si>
  <si>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</si>
  <si>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</si>
  <si>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</si>
  <si>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</si>
  <si>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</si>
  <si>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</si>
  <si>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</si>
  <si>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</si>
  <si>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</si>
  <si>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</si>
  <si>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</si>
  <si>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7.3</t>
  </si>
  <si>
    <t>Продолжительность (бесперебойность) поставки товаров и услуг (час/день)</t>
  </si>
  <si>
    <t>Численность населения, пользующегося услугами данной организации, 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</si>
  <si>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</si>
  <si>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</si>
  <si>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</si>
  <si>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</si>
  <si>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</si>
  <si>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</si>
  <si>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</si>
  <si>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</si>
  <si>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</si>
  <si>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3.3</t>
  </si>
  <si>
    <t>3.4</t>
  </si>
  <si>
    <t>3.5</t>
  </si>
  <si>
    <t>3.6</t>
  </si>
  <si>
    <t>3.7</t>
  </si>
  <si>
    <t>3.8</t>
  </si>
  <si>
    <t>Добавить запись</t>
  </si>
  <si>
    <t>4</t>
  </si>
  <si>
    <t>8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</si>
  <si>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</si>
  <si>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</si>
  <si>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</si>
  <si>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</si>
  <si>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</si>
  <si>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</si>
  <si>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</si>
  <si>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</si>
  <si>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</si>
  <si>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</si>
  <si>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</si>
  <si>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</si>
  <si>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</si>
  <si>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</si>
  <si>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</si>
  <si>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</si>
  <si>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</si>
  <si>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</si>
  <si>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</si>
  <si>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</si>
  <si>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</si>
  <si>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</si>
  <si>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</si>
  <si>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</si>
  <si>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</si>
  <si>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</si>
  <si>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</si>
  <si>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</si>
  <si>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</si>
  <si>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</si>
  <si>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</si>
  <si>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</si>
  <si>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</si>
  <si>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</si>
  <si>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</si>
  <si>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</si>
  <si>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</si>
  <si>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</si>
  <si>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</si>
  <si>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</si>
  <si>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</si>
  <si>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</si>
  <si>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</si>
  <si>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</si>
  <si>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</si>
  <si>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</si>
  <si>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</si>
  <si>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</si>
  <si>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</si>
  <si>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</si>
  <si>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</si>
  <si>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3.5.1</t>
  </si>
  <si>
    <t>3.5.2</t>
  </si>
  <si>
    <t>чел.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</si>
  <si>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</si>
  <si>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</si>
  <si>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</si>
  <si>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</si>
  <si>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Сведения об условиях публичных договоров  поставок регулируемых товаров, оказания регулируемых услуг</t>
  </si>
  <si>
    <t>Вятскополянский муниципальный район</t>
  </si>
  <si>
    <t>Поселок Красная Поляна</t>
  </si>
  <si>
    <t>33610154</t>
  </si>
  <si>
    <t>ООО "Краснополянский жилкомхоз"</t>
  </si>
  <si>
    <t>4307008430</t>
  </si>
  <si>
    <t>Лузский муниципальный район</t>
  </si>
  <si>
    <t>Город Луза</t>
  </si>
  <si>
    <t>33622101</t>
  </si>
  <si>
    <t>ООО УО "Лузское ЖЭУ"</t>
  </si>
  <si>
    <t>4316003870</t>
  </si>
  <si>
    <t>431601001</t>
  </si>
  <si>
    <t>Малмыжский муниципальный район</t>
  </si>
  <si>
    <t>Город Малмыж</t>
  </si>
  <si>
    <t>33623101</t>
  </si>
  <si>
    <t>ИП Заболотских А.В.</t>
  </si>
  <si>
    <t>431700046845</t>
  </si>
  <si>
    <t>431701001</t>
  </si>
  <si>
    <t>Слободской</t>
  </si>
  <si>
    <t>33713000</t>
  </si>
  <si>
    <t>ООО "Предприятие по утилизации бытовых и промышленных отходов"</t>
  </si>
  <si>
    <t>4329012085</t>
  </si>
  <si>
    <t>432901001</t>
  </si>
  <si>
    <t>город Кирово-Чепецк</t>
  </si>
  <si>
    <t>33707000</t>
  </si>
  <si>
    <t>МУП "Коммунхоз"</t>
  </si>
  <si>
    <t>4312135113</t>
  </si>
  <si>
    <t>3.6.1</t>
  </si>
  <si>
    <t>3.6.2</t>
  </si>
  <si>
    <t>3.7.1</t>
  </si>
  <si>
    <t>3.7.2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</si>
  <si>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</si>
  <si>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тыс.куб.м в год</t>
  </si>
  <si>
    <t>Себестоимость оказываемых услуг по регулируемому виду деятельности, включающей:</t>
  </si>
  <si>
    <t>Расходы на ремонт (капитальный и текущий) основных призводственных средств</t>
  </si>
  <si>
    <t>Расходы на текущий ремонт основных производственных средств</t>
  </si>
  <si>
    <t>Валовая прибыль от оказания услуг по регулируемому виду деятельности</t>
  </si>
  <si>
    <t>Объем принятых на утилизацию (захоронение) твердых бытовых отходов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</si>
  <si>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</si>
  <si>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</si>
  <si>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</si>
  <si>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</si>
  <si>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</si>
  <si>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</si>
  <si>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</si>
  <si>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</si>
  <si>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</si>
  <si>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</si>
  <si>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</si>
  <si>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</si>
  <si>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</si>
  <si>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</si>
  <si>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</si>
  <si>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</si>
  <si>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</si>
  <si>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</si>
  <si>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</si>
  <si>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</si>
  <si>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</si>
  <si>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</si>
  <si>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</si>
  <si>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</si>
  <si>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</si>
  <si>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</si>
  <si>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</si>
  <si>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</si>
  <si>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</si>
  <si>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</si>
  <si>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</si>
  <si>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</si>
  <si>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</si>
  <si>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</si>
  <si>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</si>
  <si>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</si>
  <si>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</si>
  <si>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</si>
  <si>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</si>
  <si>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</si>
  <si>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</si>
  <si>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</si>
  <si>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</si>
  <si>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</si>
  <si>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</si>
  <si>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</si>
  <si>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</si>
  <si>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</si>
  <si>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</si>
  <si>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</si>
  <si>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</si>
  <si>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</si>
  <si>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</si>
  <si>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</si>
  <si>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</si>
  <si>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</si>
  <si>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</si>
  <si>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</si>
  <si>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</si>
  <si>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</si>
  <si>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</si>
  <si>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</si>
  <si>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</si>
  <si>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</si>
  <si>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</si>
  <si>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</si>
  <si>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</si>
  <si>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</si>
  <si>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</si>
  <si>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</si>
  <si>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</si>
  <si>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</si>
  <si>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</si>
  <si>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</si>
  <si>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</si>
  <si>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</si>
  <si>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</si>
  <si>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</si>
  <si>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</si>
  <si>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</si>
  <si>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</si>
  <si>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</si>
  <si>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</si>
  <si>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</si>
  <si>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</si>
  <si>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</si>
  <si>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</si>
  <si>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</si>
  <si>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</si>
  <si>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</si>
  <si>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</si>
  <si>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</si>
  <si>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</si>
  <si>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</si>
  <si>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</si>
  <si>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</si>
  <si>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</si>
  <si>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</si>
  <si>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</si>
  <si>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</si>
  <si>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</si>
  <si>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</si>
  <si>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</si>
  <si>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</si>
  <si>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</si>
  <si>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</si>
  <si>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</si>
  <si>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</si>
  <si>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</si>
  <si>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</si>
  <si>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</si>
  <si>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</si>
  <si>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</si>
  <si>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</si>
  <si>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</si>
  <si>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</si>
  <si>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</si>
  <si>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</si>
  <si>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</si>
  <si>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</si>
  <si>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</si>
  <si>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</si>
  <si>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</si>
  <si>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</si>
  <si>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</si>
  <si>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</si>
  <si>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</si>
  <si>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</si>
  <si>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</si>
  <si>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</si>
  <si>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</si>
  <si>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</si>
  <si>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</si>
  <si>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</si>
  <si>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</si>
  <si>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</si>
  <si>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</si>
  <si>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</si>
  <si>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</si>
  <si>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</si>
  <si>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</si>
  <si>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</si>
  <si>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</si>
  <si>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ТБО инвестиции</t>
  </si>
  <si>
    <t>ТБО показатели</t>
  </si>
  <si>
    <t>ТБО показатели (2)</t>
  </si>
  <si>
    <t>НДС</t>
  </si>
  <si>
    <t>Показатели подлежащие раскрытию в сфере утилизации (захоронения) твердых бытовых отходов (2)</t>
  </si>
  <si>
    <t>Город Горно-Алтайск</t>
  </si>
  <si>
    <t>84701000</t>
  </si>
  <si>
    <t>ООО "Чистый город"</t>
  </si>
  <si>
    <t>0411143238</t>
  </si>
  <si>
    <t>041101001</t>
  </si>
  <si>
    <t>Майминский муниципальный район</t>
  </si>
  <si>
    <t>84615000</t>
  </si>
  <si>
    <t>Майминское</t>
  </si>
  <si>
    <t>84615430</t>
  </si>
  <si>
    <t>МУП "Майма"</t>
  </si>
  <si>
    <t>0408005534</t>
  </si>
  <si>
    <t>040801001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</si>
  <si>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</si>
  <si>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</si>
  <si>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</si>
  <si>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</si>
  <si>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</si>
  <si>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</si>
  <si>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</si>
  <si>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Шебалинский муниципальный район</t>
  </si>
  <si>
    <t>84650000</t>
  </si>
  <si>
    <t>Чергинское</t>
  </si>
  <si>
    <t>84650490</t>
  </si>
  <si>
    <t>Чергинское МУП "ЖКХ"</t>
  </si>
  <si>
    <t>0405002278</t>
  </si>
  <si>
    <t>040501001</t>
  </si>
  <si>
    <t>Шебалинское</t>
  </si>
  <si>
    <t>84650492</t>
  </si>
  <si>
    <t>Шебалинское МУП ЖКХ</t>
  </si>
  <si>
    <t>0405000979</t>
  </si>
  <si>
    <t>Дата последнего обновления реестра организаций 03.02.2011 16:22:38</t>
  </si>
  <si>
    <t>Кош-Агачский муниципальный район</t>
  </si>
  <si>
    <t>84610000</t>
  </si>
  <si>
    <t>Кош-Агачское</t>
  </si>
  <si>
    <t>84610430</t>
  </si>
  <si>
    <t>Бирюлинское</t>
  </si>
  <si>
    <t>84615407</t>
  </si>
  <si>
    <t>Кызыл-Озёкское</t>
  </si>
  <si>
    <t>84615425</t>
  </si>
  <si>
    <t>Онгудайский муниципальный район</t>
  </si>
  <si>
    <t>84620000</t>
  </si>
  <si>
    <t>Онгудайское</t>
  </si>
  <si>
    <t>84620445</t>
  </si>
  <si>
    <t>Турочакский муниципальный район</t>
  </si>
  <si>
    <t>84625000</t>
  </si>
  <si>
    <t>Артыбашское</t>
  </si>
  <si>
    <t>84625405</t>
  </si>
  <si>
    <t>Бийкинское</t>
  </si>
  <si>
    <t>84625410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</si>
  <si>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</si>
  <si>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</si>
  <si>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</si>
  <si>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</si>
  <si>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</si>
  <si>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</si>
  <si>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</si>
  <si>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</si>
  <si>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</si>
  <si>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</si>
  <si>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</si>
  <si>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</si>
  <si>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Усть-Канский муниципальный район</t>
  </si>
  <si>
    <t>84635000</t>
  </si>
  <si>
    <t>Усть-Канское</t>
  </si>
  <si>
    <t>84635465</t>
  </si>
  <si>
    <t>Усть-Коксинский муниципальный район</t>
  </si>
  <si>
    <t>84640000</t>
  </si>
  <si>
    <t>Усть-Коксинское</t>
  </si>
  <si>
    <t>84640475</t>
  </si>
  <si>
    <t>Чойский муниципальный район</t>
  </si>
  <si>
    <t>84645000</t>
  </si>
  <si>
    <t>Каракокшинское</t>
  </si>
  <si>
    <t>84645430</t>
  </si>
  <si>
    <t>Сейкинское</t>
  </si>
  <si>
    <t>84645445</t>
  </si>
  <si>
    <t>Чойское</t>
  </si>
  <si>
    <t>84645460</t>
  </si>
  <si>
    <t>Актельское</t>
  </si>
  <si>
    <t>84650405</t>
  </si>
  <si>
    <t>Дата последнего обновления реестра МО 03.02.2011 16:22:41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</si>
  <si>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</si>
  <si>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</si>
  <si>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</si>
  <si>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</si>
  <si>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с учетом освобождения от НДС</t>
  </si>
  <si>
    <t>641100, Республика Алтай, с. Майма, ул. Ленина, 10</t>
  </si>
  <si>
    <t>641100, Республика Алтай, с. Майма, ул. Заводская, 33</t>
  </si>
  <si>
    <t>Кругликов Игорь Евгеньевич</t>
  </si>
  <si>
    <t>8 (38844) 22-9-92</t>
  </si>
  <si>
    <t>Черткова Ольга Витальевна</t>
  </si>
  <si>
    <t>8 (38844) 23-3-92</t>
  </si>
  <si>
    <t>Литвинова Анастасия Хабибуловна</t>
  </si>
  <si>
    <t>Главный экономист</t>
  </si>
  <si>
    <t>8 (38844) 21-3-05</t>
  </si>
  <si>
    <t>Peo.Maima@yandex.ru</t>
  </si>
  <si>
    <t>Удалить запись</t>
  </si>
  <si>
    <t>3.9</t>
  </si>
  <si>
    <t>Прочие прямы расходы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</si>
</sst>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2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23" fillId="27" borderId="55" xfId="375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1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6" xfId="375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3" t="str">
        <f>"Версия "&amp;GetVersion()</f>
        <v>Версия 4.0</v>
      </c>
      <c r="Q2" s="374"/>
    </row>
    <row r="3" spans="2:17" ht="30.75" customHeight="1">
      <c r="B3" s="114"/>
      <c r="C3" s="375" t="s">
        <v>508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78" t="s">
        <v>113</v>
      </c>
      <c r="D5" s="378"/>
      <c r="E5" s="378"/>
      <c r="F5" s="378"/>
      <c r="G5" s="378"/>
      <c r="H5" s="378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79" t="s">
        <v>194</v>
      </c>
      <c r="D6" s="379"/>
      <c r="E6" s="379"/>
      <c r="F6" s="379"/>
      <c r="G6" s="379"/>
      <c r="H6" s="379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0" t="s">
        <v>114</v>
      </c>
      <c r="D36" s="380"/>
      <c r="E36" s="380"/>
      <c r="F36" s="380"/>
      <c r="G36" s="380"/>
      <c r="H36" s="380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1" t="s">
        <v>43</v>
      </c>
      <c r="D37" s="381"/>
      <c r="E37" s="382"/>
      <c r="F37" s="383"/>
      <c r="G37" s="383"/>
      <c r="H37" s="383"/>
      <c r="I37" s="383"/>
      <c r="J37" s="383"/>
      <c r="K37" s="383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1" t="s">
        <v>44</v>
      </c>
      <c r="D38" s="381"/>
      <c r="E38" s="382"/>
      <c r="F38" s="383"/>
      <c r="G38" s="383"/>
      <c r="H38" s="383"/>
      <c r="I38" s="383"/>
      <c r="J38" s="383"/>
      <c r="K38" s="383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1" t="s">
        <v>507</v>
      </c>
      <c r="D39" s="381"/>
      <c r="E39" s="384"/>
      <c r="F39" s="383"/>
      <c r="G39" s="383"/>
      <c r="H39" s="383"/>
      <c r="I39" s="383"/>
      <c r="J39" s="383"/>
      <c r="K39" s="383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1" t="s">
        <v>45</v>
      </c>
      <c r="D40" s="381"/>
      <c r="E40" s="385"/>
      <c r="F40" s="386"/>
      <c r="G40" s="386"/>
      <c r="H40" s="386"/>
      <c r="I40" s="386"/>
      <c r="J40" s="386"/>
      <c r="K40" s="382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1" t="s">
        <v>46</v>
      </c>
      <c r="D41" s="381"/>
      <c r="E41" s="386"/>
      <c r="F41" s="386"/>
      <c r="G41" s="386"/>
      <c r="H41" s="386"/>
      <c r="I41" s="386"/>
      <c r="J41" s="386"/>
      <c r="K41" s="382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0" t="s">
        <v>115</v>
      </c>
      <c r="D43" s="380"/>
      <c r="E43" s="380"/>
      <c r="F43" s="380"/>
      <c r="G43" s="380"/>
      <c r="H43" s="380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1" t="s">
        <v>43</v>
      </c>
      <c r="D44" s="381"/>
      <c r="E44" s="382"/>
      <c r="F44" s="387"/>
      <c r="G44" s="387"/>
      <c r="H44" s="387"/>
      <c r="I44" s="387"/>
      <c r="J44" s="387"/>
      <c r="K44" s="38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1" t="s">
        <v>44</v>
      </c>
      <c r="D45" s="381"/>
      <c r="E45" s="388"/>
      <c r="F45" s="387"/>
      <c r="G45" s="387"/>
      <c r="H45" s="387"/>
      <c r="I45" s="387"/>
      <c r="J45" s="387"/>
      <c r="K45" s="38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1" t="s">
        <v>507</v>
      </c>
      <c r="D46" s="381"/>
      <c r="E46" s="389"/>
      <c r="F46" s="390"/>
      <c r="G46" s="390"/>
      <c r="H46" s="390"/>
      <c r="I46" s="390"/>
      <c r="J46" s="390"/>
      <c r="K46" s="390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1" t="s">
        <v>45</v>
      </c>
      <c r="D47" s="381"/>
      <c r="E47" s="385"/>
      <c r="F47" s="386"/>
      <c r="G47" s="386"/>
      <c r="H47" s="386"/>
      <c r="I47" s="386"/>
      <c r="J47" s="386"/>
      <c r="K47" s="382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1" t="s">
        <v>46</v>
      </c>
      <c r="D48" s="381"/>
      <c r="E48" s="386"/>
      <c r="F48" s="386"/>
      <c r="G48" s="386"/>
      <c r="H48" s="386"/>
      <c r="I48" s="386"/>
      <c r="J48" s="386"/>
      <c r="K48" s="386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3" t="s">
        <v>95</v>
      </c>
      <c r="B1" s="333" t="s">
        <v>96</v>
      </c>
    </row>
    <row r="2" spans="1:2" ht="11.25">
      <c r="A2" t="s">
        <v>68</v>
      </c>
      <c r="B2" t="s">
        <v>146</v>
      </c>
    </row>
    <row r="3" spans="1:2" ht="11.25">
      <c r="A3" t="s">
        <v>71</v>
      </c>
      <c r="B3" t="s">
        <v>104</v>
      </c>
    </row>
    <row r="4" spans="1:2" ht="11.25">
      <c r="A4" t="s">
        <v>145</v>
      </c>
      <c r="B4" t="s">
        <v>98</v>
      </c>
    </row>
    <row r="5" spans="1:2" ht="11.25">
      <c r="A5" t="s">
        <v>515</v>
      </c>
      <c r="B5" t="s">
        <v>99</v>
      </c>
    </row>
    <row r="6" spans="1:2" ht="11.25">
      <c r="A6" t="s">
        <v>516</v>
      </c>
      <c r="B6" t="s">
        <v>100</v>
      </c>
    </row>
    <row r="7" spans="1:2" ht="11.25">
      <c r="A7" t="s">
        <v>517</v>
      </c>
      <c r="B7" t="s">
        <v>101</v>
      </c>
    </row>
    <row r="8" spans="1:2" ht="11.25">
      <c r="A8" t="s">
        <v>288</v>
      </c>
      <c r="B8" t="s">
        <v>102</v>
      </c>
    </row>
    <row r="9" spans="1:2" ht="11.25">
      <c r="A9" t="s">
        <v>460</v>
      </c>
      <c r="B9" t="s">
        <v>103</v>
      </c>
    </row>
    <row r="10" spans="1:2" ht="11.25">
      <c r="A10" t="s">
        <v>74</v>
      </c>
      <c r="B10" t="s">
        <v>105</v>
      </c>
    </row>
    <row r="11" ht="11.25">
      <c r="B11" s="48" t="s">
        <v>106</v>
      </c>
    </row>
    <row r="12" ht="11.25">
      <c r="B12" s="48" t="s">
        <v>107</v>
      </c>
    </row>
    <row r="13" ht="11.25">
      <c r="B13" s="48" t="s">
        <v>108</v>
      </c>
    </row>
    <row r="14" ht="11.25">
      <c r="B14" s="48" t="s">
        <v>109</v>
      </c>
    </row>
    <row r="15" ht="11.25">
      <c r="B15" s="48" t="s">
        <v>110</v>
      </c>
    </row>
    <row r="16" ht="11.25">
      <c r="B16" s="48" t="s">
        <v>111</v>
      </c>
    </row>
    <row r="17" ht="11.25">
      <c r="B17" s="48" t="s">
        <v>112</v>
      </c>
    </row>
    <row r="18" ht="11.25">
      <c r="B18" s="48" t="s">
        <v>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6" t="s">
        <v>299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37"/>
      <c r="G4" s="232" t="s">
        <v>480</v>
      </c>
      <c r="H4" s="321"/>
      <c r="I4" s="196"/>
    </row>
    <row r="7" spans="1:27" s="55" customFormat="1" ht="15" customHeight="1">
      <c r="A7" s="326" t="s">
        <v>300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1"/>
      <c r="F9" s="443"/>
      <c r="G9" s="233" t="s">
        <v>278</v>
      </c>
      <c r="H9" s="230" t="s">
        <v>480</v>
      </c>
      <c r="I9" s="266"/>
      <c r="J9" s="242"/>
    </row>
    <row r="10" spans="1:10" s="98" customFormat="1" ht="15" customHeight="1">
      <c r="A10" s="97"/>
      <c r="B10" s="97"/>
      <c r="D10" s="202"/>
      <c r="E10" s="411"/>
      <c r="F10" s="443"/>
      <c r="G10" s="233" t="s">
        <v>307</v>
      </c>
      <c r="H10" s="289"/>
      <c r="I10" s="268"/>
      <c r="J10" s="318"/>
    </row>
    <row r="11" spans="1:10" s="98" customFormat="1" ht="15" customHeight="1">
      <c r="A11" s="97"/>
      <c r="B11" s="97"/>
      <c r="D11" s="202"/>
      <c r="E11" s="411"/>
      <c r="F11" s="443"/>
      <c r="G11" s="233" t="s">
        <v>306</v>
      </c>
      <c r="H11" s="230" t="s">
        <v>480</v>
      </c>
      <c r="I11" s="267">
        <f>IF(I10="",0,IF(I10=0,0,I9/I10))</f>
        <v>0</v>
      </c>
      <c r="J11" s="318"/>
    </row>
    <row r="12" spans="1:10" s="98" customFormat="1" ht="15" customHeight="1">
      <c r="A12" s="97"/>
      <c r="B12" s="97"/>
      <c r="D12" s="202"/>
      <c r="E12" s="411"/>
      <c r="F12" s="443"/>
      <c r="G12" s="233" t="s">
        <v>279</v>
      </c>
      <c r="H12" s="230" t="s">
        <v>263</v>
      </c>
      <c r="I12" s="292"/>
      <c r="J12" s="242"/>
    </row>
    <row r="14" spans="1:27" s="55" customFormat="1" ht="15" customHeight="1">
      <c r="A14" s="326" t="s">
        <v>301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7"/>
      <c r="D16" s="222"/>
      <c r="E16" s="298"/>
      <c r="F16" s="223"/>
      <c r="G16" s="299"/>
      <c r="H16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52</v>
      </c>
      <c r="B1" s="38" t="s">
        <v>48</v>
      </c>
      <c r="C1" s="38" t="s">
        <v>49</v>
      </c>
      <c r="D1" s="40" t="s">
        <v>482</v>
      </c>
      <c r="E1" s="40" t="s">
        <v>502</v>
      </c>
      <c r="F1" s="40" t="s">
        <v>504</v>
      </c>
      <c r="G1" s="40" t="s">
        <v>503</v>
      </c>
      <c r="H1" s="40" t="s">
        <v>231</v>
      </c>
      <c r="I1" s="40" t="s">
        <v>121</v>
      </c>
      <c r="J1" s="40" t="s">
        <v>322</v>
      </c>
      <c r="CN1" s="76" t="s">
        <v>472</v>
      </c>
    </row>
    <row r="2" spans="1:10" ht="22.5">
      <c r="A2" s="41" t="s">
        <v>475</v>
      </c>
      <c r="B2" s="334" t="s">
        <v>50</v>
      </c>
      <c r="C2" s="43">
        <v>2006</v>
      </c>
      <c r="D2" s="335" t="s">
        <v>480</v>
      </c>
      <c r="E2" s="58" t="s">
        <v>483</v>
      </c>
      <c r="F2" s="58" t="s">
        <v>484</v>
      </c>
      <c r="G2" s="58" t="s">
        <v>484</v>
      </c>
      <c r="H2" s="191" t="s">
        <v>149</v>
      </c>
      <c r="I2" s="340" t="s">
        <v>330</v>
      </c>
      <c r="J2" s="39" t="s">
        <v>314</v>
      </c>
    </row>
    <row r="3" spans="1:10" ht="22.5">
      <c r="A3" s="41" t="s">
        <v>476</v>
      </c>
      <c r="B3" s="334" t="s">
        <v>500</v>
      </c>
      <c r="C3" s="43">
        <v>2007</v>
      </c>
      <c r="D3" s="335" t="s">
        <v>481</v>
      </c>
      <c r="E3" s="58" t="s">
        <v>485</v>
      </c>
      <c r="F3" s="58" t="s">
        <v>486</v>
      </c>
      <c r="G3" s="58" t="s">
        <v>486</v>
      </c>
      <c r="H3" s="191" t="s">
        <v>150</v>
      </c>
      <c r="I3" s="340" t="s">
        <v>331</v>
      </c>
      <c r="J3" s="39" t="s">
        <v>315</v>
      </c>
    </row>
    <row r="4" spans="2:10" ht="33.75">
      <c r="B4" s="334" t="s">
        <v>501</v>
      </c>
      <c r="C4" s="43">
        <v>2008</v>
      </c>
      <c r="E4" s="58" t="s">
        <v>86</v>
      </c>
      <c r="F4" s="58" t="s">
        <v>487</v>
      </c>
      <c r="G4" s="58" t="s">
        <v>487</v>
      </c>
      <c r="H4" s="191" t="s">
        <v>151</v>
      </c>
      <c r="I4" s="340" t="s">
        <v>332</v>
      </c>
      <c r="J4" s="39" t="s">
        <v>316</v>
      </c>
    </row>
    <row r="5" spans="2:10" ht="22.5">
      <c r="B5" s="334" t="s">
        <v>39</v>
      </c>
      <c r="C5" s="43">
        <v>2009</v>
      </c>
      <c r="E5" s="58" t="s">
        <v>488</v>
      </c>
      <c r="F5" s="58" t="s">
        <v>489</v>
      </c>
      <c r="G5" s="58" t="s">
        <v>489</v>
      </c>
      <c r="H5" s="191" t="s">
        <v>152</v>
      </c>
      <c r="I5" s="340" t="s">
        <v>333</v>
      </c>
      <c r="J5" s="39" t="s">
        <v>317</v>
      </c>
    </row>
    <row r="6" spans="2:10" ht="11.25">
      <c r="B6" s="42"/>
      <c r="C6" s="43">
        <v>2010</v>
      </c>
      <c r="E6" s="58" t="s">
        <v>87</v>
      </c>
      <c r="F6" s="58" t="s">
        <v>490</v>
      </c>
      <c r="G6" s="58" t="s">
        <v>490</v>
      </c>
      <c r="H6" s="191" t="s">
        <v>153</v>
      </c>
      <c r="J6" s="39" t="s">
        <v>310</v>
      </c>
    </row>
    <row r="7" spans="2:10" ht="11.25">
      <c r="B7" s="42"/>
      <c r="C7" s="43">
        <v>2011</v>
      </c>
      <c r="E7" s="58" t="s">
        <v>88</v>
      </c>
      <c r="F7" s="58" t="s">
        <v>491</v>
      </c>
      <c r="G7" s="58" t="s">
        <v>491</v>
      </c>
      <c r="H7" s="191" t="s">
        <v>154</v>
      </c>
      <c r="J7" s="39" t="s">
        <v>311</v>
      </c>
    </row>
    <row r="8" spans="2:10" ht="11.25">
      <c r="B8" s="42"/>
      <c r="C8" s="43">
        <v>2012</v>
      </c>
      <c r="E8" s="58" t="s">
        <v>89</v>
      </c>
      <c r="F8" s="58" t="s">
        <v>492</v>
      </c>
      <c r="G8" s="58" t="s">
        <v>492</v>
      </c>
      <c r="H8" s="191" t="s">
        <v>155</v>
      </c>
      <c r="J8" s="39" t="s">
        <v>312</v>
      </c>
    </row>
    <row r="9" spans="2:10" ht="11.25">
      <c r="B9" s="42"/>
      <c r="C9" s="43">
        <v>2013</v>
      </c>
      <c r="E9" s="58" t="s">
        <v>493</v>
      </c>
      <c r="F9" s="58" t="s">
        <v>494</v>
      </c>
      <c r="G9" s="58" t="s">
        <v>494</v>
      </c>
      <c r="H9" s="191" t="s">
        <v>156</v>
      </c>
      <c r="J9" s="39" t="s">
        <v>313</v>
      </c>
    </row>
    <row r="10" spans="2:10" ht="11.25">
      <c r="B10" s="42"/>
      <c r="C10" s="43">
        <v>2014</v>
      </c>
      <c r="E10" s="58" t="s">
        <v>495</v>
      </c>
      <c r="F10" s="58" t="s">
        <v>496</v>
      </c>
      <c r="G10" s="58" t="s">
        <v>496</v>
      </c>
      <c r="H10" s="191" t="s">
        <v>157</v>
      </c>
      <c r="J10" s="39" t="s">
        <v>318</v>
      </c>
    </row>
    <row r="11" spans="2:10" ht="11.25">
      <c r="B11" s="42"/>
      <c r="C11" s="43">
        <v>2015</v>
      </c>
      <c r="E11" s="58" t="s">
        <v>497</v>
      </c>
      <c r="F11" s="58">
        <v>10</v>
      </c>
      <c r="G11" s="58">
        <v>10</v>
      </c>
      <c r="H11" s="191" t="s">
        <v>158</v>
      </c>
      <c r="J11" s="39" t="s">
        <v>319</v>
      </c>
    </row>
    <row r="12" spans="2:10" ht="11.25">
      <c r="B12" s="42"/>
      <c r="C12" s="43"/>
      <c r="E12" s="58" t="s">
        <v>498</v>
      </c>
      <c r="F12" s="58">
        <v>11</v>
      </c>
      <c r="G12" s="58">
        <v>11</v>
      </c>
      <c r="H12" s="191" t="s">
        <v>159</v>
      </c>
      <c r="J12" s="39" t="s">
        <v>320</v>
      </c>
    </row>
    <row r="13" spans="2:10" ht="11.25">
      <c r="B13" s="42"/>
      <c r="C13" s="43"/>
      <c r="E13" s="58" t="s">
        <v>499</v>
      </c>
      <c r="F13" s="58">
        <v>12</v>
      </c>
      <c r="G13" s="58">
        <v>12</v>
      </c>
      <c r="H13" s="191" t="s">
        <v>160</v>
      </c>
      <c r="J13" s="39" t="s">
        <v>321</v>
      </c>
    </row>
    <row r="14" spans="2:8" ht="11.25">
      <c r="B14" s="42"/>
      <c r="C14" s="43"/>
      <c r="E14" s="58"/>
      <c r="F14" s="58"/>
      <c r="G14" s="58">
        <v>13</v>
      </c>
      <c r="H14" s="191" t="s">
        <v>161</v>
      </c>
    </row>
    <row r="15" spans="2:8" ht="11.25">
      <c r="B15" s="42"/>
      <c r="C15" s="43"/>
      <c r="E15" s="58"/>
      <c r="F15" s="58"/>
      <c r="G15" s="58">
        <v>14</v>
      </c>
      <c r="H15" s="191" t="s">
        <v>162</v>
      </c>
    </row>
    <row r="16" spans="2:8" ht="11.25">
      <c r="B16" s="42"/>
      <c r="C16" s="43"/>
      <c r="E16" s="58"/>
      <c r="F16" s="58"/>
      <c r="G16" s="58">
        <v>15</v>
      </c>
      <c r="H16" s="191" t="s">
        <v>163</v>
      </c>
    </row>
    <row r="17" spans="5:8" ht="11.25">
      <c r="E17" s="58"/>
      <c r="F17" s="58"/>
      <c r="G17" s="58">
        <v>16</v>
      </c>
      <c r="H17" s="191" t="s">
        <v>164</v>
      </c>
    </row>
    <row r="18" spans="5:8" ht="11.25">
      <c r="E18" s="58"/>
      <c r="F18" s="58"/>
      <c r="G18" s="58">
        <v>17</v>
      </c>
      <c r="H18" s="191" t="s">
        <v>165</v>
      </c>
    </row>
    <row r="19" spans="5:8" ht="11.25">
      <c r="E19" s="58"/>
      <c r="F19" s="58"/>
      <c r="G19" s="58">
        <v>18</v>
      </c>
      <c r="H19" s="191" t="s">
        <v>166</v>
      </c>
    </row>
    <row r="20" spans="5:8" ht="11.25">
      <c r="E20" s="58"/>
      <c r="F20" s="58"/>
      <c r="G20" s="58">
        <v>19</v>
      </c>
      <c r="H20" s="191" t="s">
        <v>167</v>
      </c>
    </row>
    <row r="21" spans="5:8" ht="11.25">
      <c r="E21" s="58"/>
      <c r="F21" s="58"/>
      <c r="G21" s="58">
        <v>20</v>
      </c>
      <c r="H21" s="191" t="s">
        <v>168</v>
      </c>
    </row>
    <row r="22" spans="5:8" ht="11.25">
      <c r="E22" s="58"/>
      <c r="F22" s="58"/>
      <c r="G22" s="58">
        <v>21</v>
      </c>
      <c r="H22" s="191" t="s">
        <v>169</v>
      </c>
    </row>
    <row r="23" spans="5:8" ht="11.25">
      <c r="E23" s="58"/>
      <c r="F23" s="58"/>
      <c r="G23" s="58">
        <v>22</v>
      </c>
      <c r="H23" s="191" t="s">
        <v>170</v>
      </c>
    </row>
    <row r="24" spans="1:8" ht="11.25">
      <c r="A24" s="39"/>
      <c r="E24" s="58"/>
      <c r="F24" s="58"/>
      <c r="G24" s="58">
        <v>23</v>
      </c>
      <c r="H24" s="191" t="s">
        <v>171</v>
      </c>
    </row>
    <row r="25" spans="5:8" ht="11.25">
      <c r="E25" s="58"/>
      <c r="F25" s="58"/>
      <c r="G25" s="58">
        <v>24</v>
      </c>
      <c r="H25" s="191" t="s">
        <v>172</v>
      </c>
    </row>
    <row r="26" spans="5:8" ht="11.25">
      <c r="E26" s="58"/>
      <c r="F26" s="58"/>
      <c r="G26" s="58">
        <v>25</v>
      </c>
      <c r="H26" s="191" t="s">
        <v>173</v>
      </c>
    </row>
    <row r="27" spans="5:8" ht="11.25">
      <c r="E27" s="58"/>
      <c r="F27" s="58"/>
      <c r="G27" s="58">
        <v>26</v>
      </c>
      <c r="H27" s="191" t="s">
        <v>174</v>
      </c>
    </row>
    <row r="28" spans="5:8" ht="11.25">
      <c r="E28" s="58"/>
      <c r="F28" s="58"/>
      <c r="G28" s="58">
        <v>27</v>
      </c>
      <c r="H28" s="191" t="s">
        <v>175</v>
      </c>
    </row>
    <row r="29" spans="5:8" ht="11.25">
      <c r="E29" s="58"/>
      <c r="F29" s="58"/>
      <c r="G29" s="58">
        <v>28</v>
      </c>
      <c r="H29" s="191" t="s">
        <v>176</v>
      </c>
    </row>
    <row r="30" spans="5:8" ht="11.25">
      <c r="E30" s="58"/>
      <c r="F30" s="58"/>
      <c r="G30" s="58">
        <v>29</v>
      </c>
      <c r="H30" s="191" t="s">
        <v>177</v>
      </c>
    </row>
    <row r="31" spans="5:8" ht="11.25">
      <c r="E31" s="58"/>
      <c r="F31" s="58"/>
      <c r="G31" s="58">
        <v>30</v>
      </c>
      <c r="H31" s="191" t="s">
        <v>178</v>
      </c>
    </row>
    <row r="32" spans="5:8" ht="11.25">
      <c r="E32" s="58"/>
      <c r="F32" s="58"/>
      <c r="G32" s="58">
        <v>31</v>
      </c>
      <c r="H32" s="191" t="s">
        <v>179</v>
      </c>
    </row>
    <row r="33" ht="11.25">
      <c r="H33" s="191" t="s">
        <v>180</v>
      </c>
    </row>
    <row r="34" ht="11.25">
      <c r="H34" s="191" t="s">
        <v>181</v>
      </c>
    </row>
    <row r="35" ht="11.25">
      <c r="H35" s="191" t="s">
        <v>182</v>
      </c>
    </row>
    <row r="36" ht="11.25">
      <c r="H36" s="191" t="s">
        <v>183</v>
      </c>
    </row>
    <row r="37" ht="11.25">
      <c r="H37" s="191" t="s">
        <v>184</v>
      </c>
    </row>
    <row r="38" ht="11.25">
      <c r="H38" s="191" t="s">
        <v>185</v>
      </c>
    </row>
    <row r="39" ht="11.25">
      <c r="H39" s="191" t="s">
        <v>186</v>
      </c>
    </row>
    <row r="40" ht="11.25">
      <c r="H40" s="191" t="s">
        <v>187</v>
      </c>
    </row>
    <row r="41" ht="11.25">
      <c r="H41" s="191" t="s">
        <v>188</v>
      </c>
    </row>
    <row r="42" ht="11.25">
      <c r="H42" s="191" t="s">
        <v>189</v>
      </c>
    </row>
    <row r="43" ht="11.25">
      <c r="H43" s="191" t="s">
        <v>190</v>
      </c>
    </row>
    <row r="44" ht="11.25">
      <c r="H44" s="191" t="s">
        <v>191</v>
      </c>
    </row>
    <row r="45" ht="11.25">
      <c r="H45" s="191" t="s">
        <v>192</v>
      </c>
    </row>
    <row r="46" ht="11.25">
      <c r="H46" s="191" t="s">
        <v>193</v>
      </c>
    </row>
    <row r="47" ht="11.25">
      <c r="H47" s="191" t="s">
        <v>194</v>
      </c>
    </row>
    <row r="48" ht="11.25">
      <c r="H48" s="191" t="s">
        <v>195</v>
      </c>
    </row>
    <row r="49" ht="11.25">
      <c r="H49" s="191" t="s">
        <v>196</v>
      </c>
    </row>
    <row r="50" ht="11.25">
      <c r="H50" s="191" t="s">
        <v>197</v>
      </c>
    </row>
    <row r="51" ht="11.25">
      <c r="H51" s="191" t="s">
        <v>198</v>
      </c>
    </row>
    <row r="52" ht="11.25">
      <c r="H52" s="191" t="s">
        <v>199</v>
      </c>
    </row>
    <row r="53" ht="11.25">
      <c r="H53" s="191" t="s">
        <v>200</v>
      </c>
    </row>
    <row r="54" ht="11.25">
      <c r="H54" s="191" t="s">
        <v>201</v>
      </c>
    </row>
    <row r="55" ht="11.25">
      <c r="H55" s="191" t="s">
        <v>202</v>
      </c>
    </row>
    <row r="56" ht="11.25">
      <c r="H56" s="191" t="s">
        <v>203</v>
      </c>
    </row>
    <row r="57" ht="11.25">
      <c r="H57" s="191" t="s">
        <v>204</v>
      </c>
    </row>
    <row r="58" ht="11.25">
      <c r="H58" s="191" t="s">
        <v>205</v>
      </c>
    </row>
    <row r="59" ht="11.25">
      <c r="H59" s="191" t="s">
        <v>206</v>
      </c>
    </row>
    <row r="60" ht="11.25">
      <c r="H60" s="191" t="s">
        <v>207</v>
      </c>
    </row>
    <row r="61" ht="11.25">
      <c r="H61" s="191" t="s">
        <v>208</v>
      </c>
    </row>
    <row r="62" ht="11.25">
      <c r="H62" s="191" t="s">
        <v>209</v>
      </c>
    </row>
    <row r="63" ht="11.25">
      <c r="H63" s="191" t="s">
        <v>210</v>
      </c>
    </row>
    <row r="64" ht="11.25">
      <c r="H64" s="191" t="s">
        <v>211</v>
      </c>
    </row>
    <row r="65" ht="11.25">
      <c r="H65" s="191" t="s">
        <v>212</v>
      </c>
    </row>
    <row r="66" ht="11.25">
      <c r="H66" s="191" t="s">
        <v>213</v>
      </c>
    </row>
    <row r="67" ht="11.25">
      <c r="H67" s="191" t="s">
        <v>214</v>
      </c>
    </row>
    <row r="68" ht="11.25">
      <c r="H68" s="191" t="s">
        <v>215</v>
      </c>
    </row>
    <row r="69" ht="11.25">
      <c r="H69" s="191" t="s">
        <v>216</v>
      </c>
    </row>
    <row r="70" ht="11.25">
      <c r="H70" s="191" t="s">
        <v>217</v>
      </c>
    </row>
    <row r="71" ht="11.25">
      <c r="H71" s="191" t="s">
        <v>218</v>
      </c>
    </row>
    <row r="72" ht="11.25">
      <c r="H72" s="191" t="s">
        <v>219</v>
      </c>
    </row>
    <row r="73" ht="11.25">
      <c r="H73" s="191" t="s">
        <v>220</v>
      </c>
    </row>
    <row r="74" ht="11.25">
      <c r="H74" s="191" t="s">
        <v>221</v>
      </c>
    </row>
    <row r="75" ht="11.25">
      <c r="H75" s="191" t="s">
        <v>222</v>
      </c>
    </row>
    <row r="76" ht="11.25">
      <c r="H76" s="191" t="s">
        <v>223</v>
      </c>
    </row>
    <row r="77" ht="11.25">
      <c r="H77" s="191" t="s">
        <v>224</v>
      </c>
    </row>
    <row r="78" ht="11.25">
      <c r="H78" s="191" t="s">
        <v>471</v>
      </c>
    </row>
    <row r="79" ht="11.25">
      <c r="H79" s="191" t="s">
        <v>225</v>
      </c>
    </row>
    <row r="80" ht="11.25">
      <c r="H80" s="191" t="s">
        <v>226</v>
      </c>
    </row>
    <row r="81" ht="11.25">
      <c r="H81" s="191" t="s">
        <v>227</v>
      </c>
    </row>
    <row r="82" ht="11.25">
      <c r="H82" s="191" t="s">
        <v>228</v>
      </c>
    </row>
    <row r="83" ht="11.25">
      <c r="H83" s="191" t="s">
        <v>229</v>
      </c>
    </row>
    <row r="84" ht="11.25">
      <c r="H84" s="191" t="s">
        <v>230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34</v>
      </c>
      <c r="C1" s="54" t="s">
        <v>35</v>
      </c>
      <c r="D1" s="54" t="s">
        <v>373</v>
      </c>
      <c r="E1" s="54" t="s">
        <v>36</v>
      </c>
      <c r="F1" s="54" t="s">
        <v>37</v>
      </c>
      <c r="G1" s="54" t="s">
        <v>38</v>
      </c>
      <c r="H1" s="54" t="s">
        <v>374</v>
      </c>
    </row>
    <row r="2" spans="1:8" ht="11.25">
      <c r="A2" s="54">
        <v>5</v>
      </c>
      <c r="B2" s="54" t="s">
        <v>335</v>
      </c>
      <c r="C2" s="54" t="s">
        <v>336</v>
      </c>
      <c r="D2" s="54" t="s">
        <v>337</v>
      </c>
      <c r="E2" s="54" t="s">
        <v>338</v>
      </c>
      <c r="F2" s="54" t="s">
        <v>339</v>
      </c>
      <c r="G2" s="54" t="s">
        <v>233</v>
      </c>
      <c r="H2" s="54" t="s">
        <v>331</v>
      </c>
    </row>
    <row r="3" spans="1:8" ht="11.25">
      <c r="A3" s="54">
        <v>13</v>
      </c>
      <c r="B3" s="54" t="s">
        <v>340</v>
      </c>
      <c r="C3" s="54" t="s">
        <v>341</v>
      </c>
      <c r="D3" s="54" t="s">
        <v>342</v>
      </c>
      <c r="E3" s="54" t="s">
        <v>343</v>
      </c>
      <c r="F3" s="54" t="s">
        <v>344</v>
      </c>
      <c r="G3" s="54" t="s">
        <v>345</v>
      </c>
      <c r="H3" s="54" t="s">
        <v>331</v>
      </c>
    </row>
    <row r="4" spans="1:8" ht="11.25">
      <c r="A4" s="54">
        <v>14</v>
      </c>
      <c r="B4" s="54" t="s">
        <v>346</v>
      </c>
      <c r="C4" s="54" t="s">
        <v>347</v>
      </c>
      <c r="D4" s="54" t="s">
        <v>348</v>
      </c>
      <c r="E4" s="54" t="s">
        <v>349</v>
      </c>
      <c r="F4" s="54" t="s">
        <v>350</v>
      </c>
      <c r="G4" s="54" t="s">
        <v>351</v>
      </c>
      <c r="H4" s="54" t="s">
        <v>331</v>
      </c>
    </row>
    <row r="5" spans="1:8" ht="11.25">
      <c r="A5" s="54">
        <v>21</v>
      </c>
      <c r="B5" s="54" t="s">
        <v>352</v>
      </c>
      <c r="C5" s="54" t="s">
        <v>352</v>
      </c>
      <c r="D5" s="54" t="s">
        <v>353</v>
      </c>
      <c r="E5" s="54" t="s">
        <v>354</v>
      </c>
      <c r="F5" s="54" t="s">
        <v>355</v>
      </c>
      <c r="G5" s="54" t="s">
        <v>356</v>
      </c>
      <c r="H5" s="54" t="s">
        <v>331</v>
      </c>
    </row>
    <row r="6" spans="1:8" ht="11.25">
      <c r="A6" s="54">
        <v>28</v>
      </c>
      <c r="B6" s="54" t="s">
        <v>357</v>
      </c>
      <c r="C6" s="54" t="s">
        <v>357</v>
      </c>
      <c r="D6" s="54" t="s">
        <v>358</v>
      </c>
      <c r="E6" s="54" t="s">
        <v>359</v>
      </c>
      <c r="F6" s="54" t="s">
        <v>360</v>
      </c>
      <c r="G6" s="54" t="s">
        <v>232</v>
      </c>
      <c r="H6" s="54" t="s">
        <v>331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34</v>
      </c>
      <c r="C1" s="53" t="s">
        <v>35</v>
      </c>
      <c r="D1" s="53" t="s">
        <v>373</v>
      </c>
      <c r="E1" s="53" t="s">
        <v>36</v>
      </c>
      <c r="F1" s="53" t="s">
        <v>37</v>
      </c>
      <c r="G1" s="53" t="s">
        <v>38</v>
      </c>
      <c r="H1" s="53" t="s">
        <v>374</v>
      </c>
    </row>
    <row r="2" spans="1:8" ht="11.25">
      <c r="A2" s="53">
        <v>1</v>
      </c>
      <c r="B2" s="53" t="s">
        <v>520</v>
      </c>
      <c r="C2" s="53" t="s">
        <v>520</v>
      </c>
      <c r="D2" s="53" t="s">
        <v>521</v>
      </c>
      <c r="E2" s="53" t="s">
        <v>522</v>
      </c>
      <c r="F2" s="53" t="s">
        <v>523</v>
      </c>
      <c r="G2" s="53" t="s">
        <v>524</v>
      </c>
      <c r="H2" s="53" t="s">
        <v>330</v>
      </c>
    </row>
    <row r="3" spans="1:8" ht="11.25">
      <c r="A3" s="53">
        <v>2</v>
      </c>
      <c r="B3" s="53" t="s">
        <v>525</v>
      </c>
      <c r="C3" s="53" t="s">
        <v>527</v>
      </c>
      <c r="D3" s="53" t="s">
        <v>528</v>
      </c>
      <c r="E3" s="53" t="s">
        <v>529</v>
      </c>
      <c r="F3" s="53" t="s">
        <v>530</v>
      </c>
      <c r="G3" s="53" t="s">
        <v>531</v>
      </c>
      <c r="H3" s="53" t="s">
        <v>330</v>
      </c>
    </row>
    <row r="4" spans="1:8" ht="11.25">
      <c r="A4" s="53">
        <v>3</v>
      </c>
      <c r="B4" s="53" t="s">
        <v>532</v>
      </c>
      <c r="C4" s="53" t="s">
        <v>534</v>
      </c>
      <c r="D4" s="53" t="s">
        <v>535</v>
      </c>
      <c r="E4" s="53" t="s">
        <v>536</v>
      </c>
      <c r="F4" s="53" t="s">
        <v>537</v>
      </c>
      <c r="G4" s="53" t="s">
        <v>538</v>
      </c>
      <c r="H4" s="53" t="s">
        <v>331</v>
      </c>
    </row>
    <row r="5" spans="1:8" ht="11.25">
      <c r="A5" s="53">
        <v>4</v>
      </c>
      <c r="B5" s="53" t="s">
        <v>539</v>
      </c>
      <c r="C5" s="53" t="s">
        <v>541</v>
      </c>
      <c r="D5" s="53" t="s">
        <v>542</v>
      </c>
      <c r="E5" s="53" t="s">
        <v>543</v>
      </c>
      <c r="F5" s="53" t="s">
        <v>544</v>
      </c>
      <c r="G5" s="53" t="s">
        <v>545</v>
      </c>
      <c r="H5" s="53" t="s">
        <v>330</v>
      </c>
    </row>
    <row r="6" spans="1:8" ht="11.25">
      <c r="A6" s="53">
        <v>5</v>
      </c>
      <c r="B6" s="53" t="s">
        <v>539</v>
      </c>
      <c r="C6" s="53" t="s">
        <v>546</v>
      </c>
      <c r="D6" s="53" t="s">
        <v>547</v>
      </c>
      <c r="E6" s="53" t="s">
        <v>548</v>
      </c>
      <c r="F6" s="53" t="s">
        <v>549</v>
      </c>
      <c r="G6" s="53" t="s">
        <v>545</v>
      </c>
      <c r="H6" s="53" t="s">
        <v>330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35</v>
      </c>
      <c r="B1" s="48" t="s">
        <v>34</v>
      </c>
      <c r="C1" s="48" t="s">
        <v>47</v>
      </c>
    </row>
    <row r="2" spans="1:5" ht="11.25">
      <c r="A2" s="48" t="s">
        <v>520</v>
      </c>
      <c r="B2" s="48" t="s">
        <v>520</v>
      </c>
      <c r="C2" s="48" t="s">
        <v>521</v>
      </c>
      <c r="D2" s="48" t="s">
        <v>520</v>
      </c>
      <c r="E2" s="48" t="s">
        <v>473</v>
      </c>
    </row>
    <row r="3" spans="1:5" ht="11.25">
      <c r="A3" s="48" t="s">
        <v>551</v>
      </c>
      <c r="B3" s="48" t="s">
        <v>551</v>
      </c>
      <c r="C3" s="48" t="s">
        <v>552</v>
      </c>
      <c r="D3" s="48" t="s">
        <v>551</v>
      </c>
      <c r="E3" s="48" t="s">
        <v>375</v>
      </c>
    </row>
    <row r="4" spans="1:5" ht="11.25">
      <c r="A4" s="48" t="s">
        <v>551</v>
      </c>
      <c r="B4" s="48" t="s">
        <v>553</v>
      </c>
      <c r="C4" s="48" t="s">
        <v>554</v>
      </c>
      <c r="D4" s="48" t="s">
        <v>525</v>
      </c>
      <c r="E4" s="48" t="s">
        <v>376</v>
      </c>
    </row>
    <row r="5" spans="1:5" ht="11.25">
      <c r="A5" s="48" t="s">
        <v>525</v>
      </c>
      <c r="B5" s="48" t="s">
        <v>555</v>
      </c>
      <c r="C5" s="48" t="s">
        <v>556</v>
      </c>
      <c r="D5" s="48" t="s">
        <v>559</v>
      </c>
      <c r="E5" s="48" t="s">
        <v>377</v>
      </c>
    </row>
    <row r="6" spans="1:5" ht="11.25">
      <c r="A6" s="48" t="s">
        <v>525</v>
      </c>
      <c r="B6" s="48" t="s">
        <v>557</v>
      </c>
      <c r="C6" s="48" t="s">
        <v>558</v>
      </c>
      <c r="D6" s="48" t="s">
        <v>563</v>
      </c>
      <c r="E6" s="48" t="s">
        <v>378</v>
      </c>
    </row>
    <row r="7" spans="1:5" ht="11.25">
      <c r="A7" s="48" t="s">
        <v>525</v>
      </c>
      <c r="B7" s="48" t="s">
        <v>525</v>
      </c>
      <c r="C7" s="48" t="s">
        <v>526</v>
      </c>
      <c r="D7" s="48" t="s">
        <v>571</v>
      </c>
      <c r="E7" s="48" t="s">
        <v>379</v>
      </c>
    </row>
    <row r="8" spans="1:5" ht="11.25">
      <c r="A8" s="48" t="s">
        <v>525</v>
      </c>
      <c r="B8" s="48" t="s">
        <v>527</v>
      </c>
      <c r="C8" s="48" t="s">
        <v>528</v>
      </c>
      <c r="D8" s="48" t="s">
        <v>581</v>
      </c>
      <c r="E8" s="48" t="s">
        <v>380</v>
      </c>
    </row>
    <row r="9" spans="1:5" ht="11.25">
      <c r="A9" s="48" t="s">
        <v>559</v>
      </c>
      <c r="B9" s="48" t="s">
        <v>559</v>
      </c>
      <c r="C9" s="48" t="s">
        <v>560</v>
      </c>
      <c r="D9" s="48" t="s">
        <v>585</v>
      </c>
      <c r="E9" s="48" t="s">
        <v>381</v>
      </c>
    </row>
    <row r="10" spans="1:5" ht="11.25">
      <c r="A10" s="48" t="s">
        <v>559</v>
      </c>
      <c r="B10" s="48" t="s">
        <v>561</v>
      </c>
      <c r="C10" s="48" t="s">
        <v>562</v>
      </c>
      <c r="D10" s="48" t="s">
        <v>532</v>
      </c>
      <c r="E10" s="48" t="s">
        <v>382</v>
      </c>
    </row>
    <row r="11" spans="1:5" ht="11.25">
      <c r="A11" s="48" t="s">
        <v>563</v>
      </c>
      <c r="B11" s="48" t="s">
        <v>565</v>
      </c>
      <c r="C11" s="48" t="s">
        <v>566</v>
      </c>
      <c r="D11" s="48" t="s">
        <v>589</v>
      </c>
      <c r="E11" s="48" t="s">
        <v>383</v>
      </c>
    </row>
    <row r="12" spans="1:5" ht="11.25">
      <c r="A12" s="48" t="s">
        <v>563</v>
      </c>
      <c r="B12" s="48" t="s">
        <v>567</v>
      </c>
      <c r="C12" s="48" t="s">
        <v>568</v>
      </c>
      <c r="D12" s="48" t="s">
        <v>539</v>
      </c>
      <c r="E12" s="48" t="s">
        <v>384</v>
      </c>
    </row>
    <row r="13" spans="1:3" ht="11.25">
      <c r="A13" s="48" t="s">
        <v>563</v>
      </c>
      <c r="B13" s="48" t="s">
        <v>563</v>
      </c>
      <c r="C13" s="48" t="s">
        <v>564</v>
      </c>
    </row>
    <row r="14" spans="1:3" ht="11.25">
      <c r="A14" s="48" t="s">
        <v>563</v>
      </c>
      <c r="B14" s="48" t="s">
        <v>569</v>
      </c>
      <c r="C14" s="48" t="s">
        <v>570</v>
      </c>
    </row>
    <row r="15" spans="1:3" ht="11.25">
      <c r="A15" s="48" t="s">
        <v>571</v>
      </c>
      <c r="B15" s="48" t="s">
        <v>573</v>
      </c>
      <c r="C15" s="48" t="s">
        <v>574</v>
      </c>
    </row>
    <row r="16" spans="1:3" ht="11.25">
      <c r="A16" s="48" t="s">
        <v>571</v>
      </c>
      <c r="B16" s="48" t="s">
        <v>575</v>
      </c>
      <c r="C16" s="48" t="s">
        <v>576</v>
      </c>
    </row>
    <row r="17" spans="1:3" ht="11.25">
      <c r="A17" s="48" t="s">
        <v>571</v>
      </c>
      <c r="B17" s="48" t="s">
        <v>571</v>
      </c>
      <c r="C17" s="48" t="s">
        <v>572</v>
      </c>
    </row>
    <row r="18" spans="1:3" ht="11.25">
      <c r="A18" s="48" t="s">
        <v>571</v>
      </c>
      <c r="B18" s="48" t="s">
        <v>577</v>
      </c>
      <c r="C18" s="48" t="s">
        <v>578</v>
      </c>
    </row>
    <row r="19" spans="1:3" ht="11.25">
      <c r="A19" s="48" t="s">
        <v>571</v>
      </c>
      <c r="B19" s="48" t="s">
        <v>579</v>
      </c>
      <c r="C19" s="48" t="s">
        <v>580</v>
      </c>
    </row>
    <row r="20" spans="1:3" ht="11.25">
      <c r="A20" s="48" t="s">
        <v>581</v>
      </c>
      <c r="B20" s="48" t="s">
        <v>581</v>
      </c>
      <c r="C20" s="48" t="s">
        <v>582</v>
      </c>
    </row>
    <row r="21" spans="1:3" ht="11.25">
      <c r="A21" s="48" t="s">
        <v>581</v>
      </c>
      <c r="B21" s="48" t="s">
        <v>583</v>
      </c>
      <c r="C21" s="48" t="s">
        <v>584</v>
      </c>
    </row>
    <row r="22" spans="1:3" ht="11.25">
      <c r="A22" s="48" t="s">
        <v>585</v>
      </c>
      <c r="B22" s="48" t="s">
        <v>585</v>
      </c>
      <c r="C22" s="48" t="s">
        <v>586</v>
      </c>
    </row>
    <row r="23" spans="1:3" ht="11.25">
      <c r="A23" s="48" t="s">
        <v>585</v>
      </c>
      <c r="B23" s="48" t="s">
        <v>587</v>
      </c>
      <c r="C23" s="48" t="s">
        <v>588</v>
      </c>
    </row>
    <row r="24" spans="1:3" ht="11.25">
      <c r="A24" s="48" t="s">
        <v>532</v>
      </c>
      <c r="B24" s="48" t="s">
        <v>532</v>
      </c>
      <c r="C24" s="48" t="s">
        <v>533</v>
      </c>
    </row>
    <row r="25" spans="1:3" ht="11.25">
      <c r="A25" s="48" t="s">
        <v>532</v>
      </c>
      <c r="B25" s="48" t="s">
        <v>534</v>
      </c>
      <c r="C25" s="48" t="s">
        <v>535</v>
      </c>
    </row>
    <row r="26" spans="1:3" ht="11.25">
      <c r="A26" s="48" t="s">
        <v>589</v>
      </c>
      <c r="B26" s="48" t="s">
        <v>591</v>
      </c>
      <c r="C26" s="48" t="s">
        <v>592</v>
      </c>
    </row>
    <row r="27" spans="1:3" ht="11.25">
      <c r="A27" s="48" t="s">
        <v>589</v>
      </c>
      <c r="B27" s="48" t="s">
        <v>593</v>
      </c>
      <c r="C27" s="48" t="s">
        <v>594</v>
      </c>
    </row>
    <row r="28" spans="1:3" ht="11.25">
      <c r="A28" s="48" t="s">
        <v>589</v>
      </c>
      <c r="B28" s="48" t="s">
        <v>589</v>
      </c>
      <c r="C28" s="48" t="s">
        <v>590</v>
      </c>
    </row>
    <row r="29" spans="1:3" ht="11.25">
      <c r="A29" s="48" t="s">
        <v>589</v>
      </c>
      <c r="B29" s="48" t="s">
        <v>595</v>
      </c>
      <c r="C29" s="48" t="s">
        <v>596</v>
      </c>
    </row>
    <row r="30" spans="1:3" ht="11.25">
      <c r="A30" s="48" t="s">
        <v>539</v>
      </c>
      <c r="B30" s="48" t="s">
        <v>597</v>
      </c>
      <c r="C30" s="48" t="s">
        <v>598</v>
      </c>
    </row>
    <row r="31" spans="1:3" ht="11.25">
      <c r="A31" s="48" t="s">
        <v>539</v>
      </c>
      <c r="B31" s="48" t="s">
        <v>541</v>
      </c>
      <c r="C31" s="48" t="s">
        <v>542</v>
      </c>
    </row>
    <row r="32" spans="1:3" ht="11.25">
      <c r="A32" s="48" t="s">
        <v>539</v>
      </c>
      <c r="B32" s="48" t="s">
        <v>539</v>
      </c>
      <c r="C32" s="48" t="s">
        <v>540</v>
      </c>
    </row>
    <row r="33" spans="1:3" ht="11.25">
      <c r="A33" s="48" t="s">
        <v>539</v>
      </c>
      <c r="B33" s="48" t="s">
        <v>546</v>
      </c>
      <c r="C33" s="48" t="s">
        <v>547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3">
      <selection activeCell="H29" sqref="H29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Республика Алтай</v>
      </c>
      <c r="B1" s="134">
        <f>IF(god="","Не определено",god)</f>
        <v>2011</v>
      </c>
      <c r="C1" s="135" t="str">
        <f>org&amp;"_INN:"&amp;inn&amp;"_KPP:"&amp;kpp</f>
        <v>МУП "Майма"_INN:0408005534_KPP:040801001</v>
      </c>
      <c r="G1" s="136"/>
    </row>
    <row r="2" spans="1:7" s="135" customFormat="1" ht="11.25" customHeight="1">
      <c r="A2" s="133" t="str">
        <f>IF(org="","Не определено",org)</f>
        <v>МУП "Майма"</v>
      </c>
      <c r="B2" s="134" t="str">
        <f>IF(inn="","Не определено",inn)</f>
        <v>0408005534</v>
      </c>
      <c r="G2" s="136"/>
    </row>
    <row r="3" spans="1:9" ht="12.75" customHeight="1" thickBot="1">
      <c r="A3" s="133" t="str">
        <f>IF(mo="","Не определено",mo)</f>
        <v>Майминское</v>
      </c>
      <c r="B3" s="134" t="str">
        <f>IF(oktmo="","Не определено",oktmo)</f>
        <v>84615430</v>
      </c>
      <c r="D3" s="137"/>
      <c r="E3" s="138"/>
      <c r="F3" s="139"/>
      <c r="G3" s="363" t="str">
        <f>version</f>
        <v>Версия 4.0</v>
      </c>
      <c r="H3" s="363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040801001</v>
      </c>
      <c r="D4" s="142"/>
      <c r="E4" s="364" t="s">
        <v>519</v>
      </c>
      <c r="F4" s="365"/>
      <c r="G4" s="366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67" t="s">
        <v>113</v>
      </c>
      <c r="F6" s="392"/>
      <c r="G6" s="146"/>
      <c r="H6" s="147" t="s">
        <v>116</v>
      </c>
      <c r="I6" s="144"/>
    </row>
    <row r="7" spans="1:9" ht="24.75" customHeight="1" thickBot="1">
      <c r="A7" s="148"/>
      <c r="D7" s="142"/>
      <c r="E7" s="393" t="str">
        <f>region_name</f>
        <v>Республика Алтай</v>
      </c>
      <c r="F7" s="394"/>
      <c r="G7" s="145"/>
      <c r="H7" s="149" t="s">
        <v>600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147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117</v>
      </c>
      <c r="B11" s="134" t="s">
        <v>478</v>
      </c>
      <c r="D11" s="150"/>
      <c r="E11" s="185" t="s">
        <v>118</v>
      </c>
      <c r="F11" s="158" t="s">
        <v>476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601</v>
      </c>
      <c r="F13" s="391" t="s">
        <v>529</v>
      </c>
      <c r="G13" s="368"/>
      <c r="H13" s="164" t="s">
        <v>550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119</v>
      </c>
      <c r="F15" s="369"/>
      <c r="G15" s="370"/>
      <c r="H15" s="157" t="s">
        <v>120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602</v>
      </c>
      <c r="F17" s="162" t="s">
        <v>530</v>
      </c>
      <c r="G17" s="153"/>
      <c r="H17" s="157"/>
      <c r="I17" s="144"/>
    </row>
    <row r="18" spans="4:9" ht="19.5" customHeight="1" thickBot="1">
      <c r="D18" s="150"/>
      <c r="E18" s="188" t="s">
        <v>603</v>
      </c>
      <c r="F18" s="163" t="s">
        <v>531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121</v>
      </c>
      <c r="F20" s="371" t="s">
        <v>330</v>
      </c>
      <c r="G20" s="372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518</v>
      </c>
      <c r="F22" s="371" t="s">
        <v>604</v>
      </c>
      <c r="G22" s="372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323</v>
      </c>
      <c r="F24" s="166" t="s">
        <v>122</v>
      </c>
      <c r="G24" s="167" t="s">
        <v>525</v>
      </c>
      <c r="H24" s="145" t="s">
        <v>599</v>
      </c>
      <c r="I24" s="144"/>
      <c r="O24" s="168"/>
      <c r="P24" s="168"/>
      <c r="Q24" s="169"/>
    </row>
    <row r="25" spans="4:9" ht="24.75" customHeight="1">
      <c r="D25" s="150"/>
      <c r="E25" s="397" t="s">
        <v>324</v>
      </c>
      <c r="F25" s="190" t="s">
        <v>148</v>
      </c>
      <c r="G25" s="170" t="s">
        <v>527</v>
      </c>
      <c r="H25" s="143"/>
      <c r="I25" s="144"/>
    </row>
    <row r="26" spans="4:9" ht="24.75" customHeight="1" thickBot="1">
      <c r="D26" s="150"/>
      <c r="E26" s="398"/>
      <c r="F26" s="171" t="s">
        <v>477</v>
      </c>
      <c r="G26" s="172" t="s">
        <v>528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123</v>
      </c>
      <c r="B28" s="134" t="s">
        <v>124</v>
      </c>
      <c r="D28" s="142"/>
      <c r="E28" s="399" t="s">
        <v>124</v>
      </c>
      <c r="F28" s="400"/>
      <c r="G28" s="174" t="s">
        <v>605</v>
      </c>
      <c r="H28" s="143"/>
      <c r="I28" s="144"/>
    </row>
    <row r="29" spans="1:9" ht="27" customHeight="1">
      <c r="A29" s="173" t="s">
        <v>125</v>
      </c>
      <c r="B29" s="134" t="s">
        <v>126</v>
      </c>
      <c r="D29" s="142"/>
      <c r="E29" s="401" t="s">
        <v>126</v>
      </c>
      <c r="F29" s="402"/>
      <c r="G29" s="174" t="s">
        <v>606</v>
      </c>
      <c r="H29" s="143"/>
      <c r="I29" s="144"/>
    </row>
    <row r="30" spans="1:9" ht="21" customHeight="1">
      <c r="A30" s="173" t="s">
        <v>127</v>
      </c>
      <c r="B30" s="134" t="s">
        <v>128</v>
      </c>
      <c r="D30" s="142"/>
      <c r="E30" s="397" t="s">
        <v>129</v>
      </c>
      <c r="F30" s="176" t="s">
        <v>130</v>
      </c>
      <c r="G30" s="175" t="s">
        <v>607</v>
      </c>
      <c r="H30" s="143"/>
      <c r="I30" s="144"/>
    </row>
    <row r="31" spans="1:9" ht="21" customHeight="1">
      <c r="A31" s="173" t="s">
        <v>131</v>
      </c>
      <c r="B31" s="134" t="s">
        <v>132</v>
      </c>
      <c r="D31" s="142"/>
      <c r="E31" s="397"/>
      <c r="F31" s="176" t="s">
        <v>94</v>
      </c>
      <c r="G31" s="175" t="s">
        <v>608</v>
      </c>
      <c r="H31" s="143"/>
      <c r="I31" s="144"/>
    </row>
    <row r="32" spans="1:9" ht="21" customHeight="1">
      <c r="A32" s="173" t="s">
        <v>133</v>
      </c>
      <c r="B32" s="134" t="s">
        <v>134</v>
      </c>
      <c r="D32" s="142"/>
      <c r="E32" s="397" t="s">
        <v>479</v>
      </c>
      <c r="F32" s="176" t="s">
        <v>130</v>
      </c>
      <c r="G32" s="175" t="s">
        <v>609</v>
      </c>
      <c r="H32" s="143"/>
      <c r="I32" s="144"/>
    </row>
    <row r="33" spans="1:9" ht="21" customHeight="1">
      <c r="A33" s="173" t="s">
        <v>135</v>
      </c>
      <c r="B33" s="134" t="s">
        <v>136</v>
      </c>
      <c r="D33" s="142"/>
      <c r="E33" s="397"/>
      <c r="F33" s="176" t="s">
        <v>94</v>
      </c>
      <c r="G33" s="175" t="s">
        <v>610</v>
      </c>
      <c r="H33" s="143"/>
      <c r="I33" s="144"/>
    </row>
    <row r="34" spans="1:9" ht="21" customHeight="1">
      <c r="A34" s="173" t="s">
        <v>137</v>
      </c>
      <c r="B34" s="177" t="s">
        <v>138</v>
      </c>
      <c r="D34" s="56"/>
      <c r="E34" s="395" t="s">
        <v>92</v>
      </c>
      <c r="F34" s="108" t="s">
        <v>130</v>
      </c>
      <c r="G34" s="106" t="s">
        <v>611</v>
      </c>
      <c r="H34" s="57"/>
      <c r="I34" s="144"/>
    </row>
    <row r="35" spans="1:9" ht="21" customHeight="1">
      <c r="A35" s="173" t="s">
        <v>139</v>
      </c>
      <c r="B35" s="177" t="s">
        <v>140</v>
      </c>
      <c r="D35" s="56"/>
      <c r="E35" s="395"/>
      <c r="F35" s="108" t="s">
        <v>93</v>
      </c>
      <c r="G35" s="106" t="s">
        <v>612</v>
      </c>
      <c r="H35" s="57"/>
      <c r="I35" s="144"/>
    </row>
    <row r="36" spans="1:9" ht="21" customHeight="1">
      <c r="A36" s="173" t="s">
        <v>141</v>
      </c>
      <c r="B36" s="177" t="s">
        <v>142</v>
      </c>
      <c r="D36" s="56"/>
      <c r="E36" s="395"/>
      <c r="F36" s="108" t="s">
        <v>94</v>
      </c>
      <c r="G36" s="106" t="s">
        <v>613</v>
      </c>
      <c r="H36" s="57"/>
      <c r="I36" s="144"/>
    </row>
    <row r="37" spans="1:9" ht="21" customHeight="1" thickBot="1">
      <c r="A37" s="173" t="s">
        <v>143</v>
      </c>
      <c r="B37" s="177" t="s">
        <v>144</v>
      </c>
      <c r="D37" s="56"/>
      <c r="E37" s="396"/>
      <c r="F37" s="178" t="s">
        <v>507</v>
      </c>
      <c r="G37" s="107" t="s">
        <v>614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513</v>
      </c>
      <c r="AW1" s="7" t="s">
        <v>514</v>
      </c>
      <c r="AX1" s="7" t="s">
        <v>386</v>
      </c>
      <c r="AY1" s="7" t="s">
        <v>387</v>
      </c>
      <c r="AZ1" s="7" t="s">
        <v>388</v>
      </c>
      <c r="BA1" s="8" t="s">
        <v>389</v>
      </c>
      <c r="BB1" s="7" t="s">
        <v>390</v>
      </c>
      <c r="BC1" s="7" t="s">
        <v>391</v>
      </c>
      <c r="BD1" s="7" t="s">
        <v>392</v>
      </c>
      <c r="BE1" s="7" t="s">
        <v>393</v>
      </c>
    </row>
    <row r="2" spans="48:57" ht="12.75" customHeight="1">
      <c r="AV2" s="8" t="s">
        <v>394</v>
      </c>
      <c r="AW2" s="10" t="s">
        <v>386</v>
      </c>
      <c r="AX2" s="8" t="s">
        <v>51</v>
      </c>
      <c r="AY2" s="8" t="s">
        <v>51</v>
      </c>
      <c r="AZ2" s="8" t="s">
        <v>51</v>
      </c>
      <c r="BA2" s="8" t="s">
        <v>51</v>
      </c>
      <c r="BB2" s="8" t="s">
        <v>51</v>
      </c>
      <c r="BC2" s="8" t="s">
        <v>51</v>
      </c>
      <c r="BD2" s="8" t="s">
        <v>51</v>
      </c>
      <c r="BE2" s="8" t="s">
        <v>51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395</v>
      </c>
      <c r="AW3" s="10" t="s">
        <v>388</v>
      </c>
      <c r="AX3" s="8" t="s">
        <v>396</v>
      </c>
      <c r="AY3" s="8" t="s">
        <v>397</v>
      </c>
      <c r="AZ3" s="8" t="s">
        <v>398</v>
      </c>
      <c r="BA3" s="8" t="s">
        <v>399</v>
      </c>
      <c r="BB3" s="8" t="s">
        <v>400</v>
      </c>
      <c r="BC3" s="8" t="s">
        <v>401</v>
      </c>
      <c r="BD3" s="8" t="s">
        <v>402</v>
      </c>
      <c r="BE3" s="8" t="s">
        <v>403</v>
      </c>
    </row>
    <row r="4" spans="3:57" ht="11.25">
      <c r="C4" s="14"/>
      <c r="D4" s="489" t="s">
        <v>404</v>
      </c>
      <c r="E4" s="490"/>
      <c r="F4" s="490"/>
      <c r="G4" s="490"/>
      <c r="H4" s="490"/>
      <c r="I4" s="490"/>
      <c r="J4" s="490"/>
      <c r="K4" s="491"/>
      <c r="L4" s="15"/>
      <c r="AV4" s="8" t="s">
        <v>405</v>
      </c>
      <c r="AW4" s="10" t="s">
        <v>389</v>
      </c>
      <c r="AX4" s="8" t="s">
        <v>406</v>
      </c>
      <c r="AY4" s="8" t="s">
        <v>407</v>
      </c>
      <c r="AZ4" s="8" t="s">
        <v>408</v>
      </c>
      <c r="BA4" s="8" t="s">
        <v>409</v>
      </c>
      <c r="BB4" s="8" t="s">
        <v>410</v>
      </c>
      <c r="BC4" s="8" t="s">
        <v>411</v>
      </c>
      <c r="BD4" s="8" t="s">
        <v>412</v>
      </c>
      <c r="BE4" s="8" t="s">
        <v>413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414</v>
      </c>
      <c r="AW5" s="10" t="s">
        <v>390</v>
      </c>
      <c r="AX5" s="8" t="s">
        <v>415</v>
      </c>
      <c r="AY5" s="8" t="s">
        <v>416</v>
      </c>
      <c r="AZ5" s="8" t="s">
        <v>417</v>
      </c>
      <c r="BB5" s="8" t="s">
        <v>418</v>
      </c>
      <c r="BC5" s="8" t="s">
        <v>419</v>
      </c>
      <c r="BE5" s="8" t="s">
        <v>420</v>
      </c>
    </row>
    <row r="6" spans="3:54" ht="11.25">
      <c r="C6" s="14"/>
      <c r="D6" s="486" t="s">
        <v>421</v>
      </c>
      <c r="E6" s="487"/>
      <c r="F6" s="487"/>
      <c r="G6" s="487"/>
      <c r="H6" s="487"/>
      <c r="I6" s="487"/>
      <c r="J6" s="487"/>
      <c r="K6" s="488"/>
      <c r="L6" s="15"/>
      <c r="AV6" s="8" t="s">
        <v>422</v>
      </c>
      <c r="AW6" s="10" t="s">
        <v>391</v>
      </c>
      <c r="AX6" s="8" t="s">
        <v>423</v>
      </c>
      <c r="AY6" s="8" t="s">
        <v>424</v>
      </c>
      <c r="BB6" s="8" t="s">
        <v>425</v>
      </c>
    </row>
    <row r="7" spans="3:51" ht="11.25">
      <c r="C7" s="14"/>
      <c r="D7" s="17" t="s">
        <v>426</v>
      </c>
      <c r="E7" s="18" t="s">
        <v>470</v>
      </c>
      <c r="F7" s="455"/>
      <c r="G7" s="455"/>
      <c r="H7" s="455"/>
      <c r="I7" s="455"/>
      <c r="J7" s="455"/>
      <c r="K7" s="456"/>
      <c r="L7" s="15"/>
      <c r="AV7" s="8" t="s">
        <v>427</v>
      </c>
      <c r="AW7" s="10" t="s">
        <v>392</v>
      </c>
      <c r="AX7" s="8" t="s">
        <v>428</v>
      </c>
      <c r="AY7" s="8" t="s">
        <v>429</v>
      </c>
    </row>
    <row r="8" spans="3:51" ht="29.25" customHeight="1">
      <c r="C8" s="14"/>
      <c r="D8" s="17" t="s">
        <v>430</v>
      </c>
      <c r="E8" s="19" t="s">
        <v>431</v>
      </c>
      <c r="F8" s="455"/>
      <c r="G8" s="455"/>
      <c r="H8" s="455"/>
      <c r="I8" s="455"/>
      <c r="J8" s="455"/>
      <c r="K8" s="456"/>
      <c r="L8" s="15"/>
      <c r="AV8" s="8" t="s">
        <v>432</v>
      </c>
      <c r="AW8" s="10" t="s">
        <v>387</v>
      </c>
      <c r="AX8" s="8" t="s">
        <v>433</v>
      </c>
      <c r="AY8" s="8" t="s">
        <v>434</v>
      </c>
    </row>
    <row r="9" spans="3:51" ht="29.25" customHeight="1">
      <c r="C9" s="14"/>
      <c r="D9" s="17" t="s">
        <v>435</v>
      </c>
      <c r="E9" s="19" t="s">
        <v>436</v>
      </c>
      <c r="F9" s="455"/>
      <c r="G9" s="455"/>
      <c r="H9" s="455"/>
      <c r="I9" s="455"/>
      <c r="J9" s="455"/>
      <c r="K9" s="456"/>
      <c r="L9" s="15"/>
      <c r="AV9" s="8" t="s">
        <v>437</v>
      </c>
      <c r="AW9" s="10" t="s">
        <v>393</v>
      </c>
      <c r="AX9" s="8" t="s">
        <v>438</v>
      </c>
      <c r="AY9" s="8" t="s">
        <v>439</v>
      </c>
    </row>
    <row r="10" spans="3:51" ht="11.25">
      <c r="C10" s="14"/>
      <c r="D10" s="17" t="s">
        <v>440</v>
      </c>
      <c r="E10" s="18" t="s">
        <v>441</v>
      </c>
      <c r="F10" s="483"/>
      <c r="G10" s="483"/>
      <c r="H10" s="483"/>
      <c r="I10" s="483"/>
      <c r="J10" s="483"/>
      <c r="K10" s="484"/>
      <c r="L10" s="15"/>
      <c r="AX10" s="8" t="s">
        <v>442</v>
      </c>
      <c r="AY10" s="8" t="s">
        <v>443</v>
      </c>
    </row>
    <row r="11" spans="3:51" ht="11.25">
      <c r="C11" s="14"/>
      <c r="D11" s="17" t="s">
        <v>444</v>
      </c>
      <c r="E11" s="18" t="s">
        <v>445</v>
      </c>
      <c r="F11" s="483"/>
      <c r="G11" s="483"/>
      <c r="H11" s="483"/>
      <c r="I11" s="483"/>
      <c r="J11" s="483"/>
      <c r="K11" s="484"/>
      <c r="L11" s="15"/>
      <c r="N11" s="20"/>
      <c r="AX11" s="8" t="s">
        <v>446</v>
      </c>
      <c r="AY11" s="8" t="s">
        <v>447</v>
      </c>
    </row>
    <row r="12" spans="3:51" ht="22.5">
      <c r="C12" s="14"/>
      <c r="D12" s="17" t="s">
        <v>448</v>
      </c>
      <c r="E12" s="19" t="s">
        <v>449</v>
      </c>
      <c r="F12" s="483"/>
      <c r="G12" s="483"/>
      <c r="H12" s="483"/>
      <c r="I12" s="483"/>
      <c r="J12" s="483"/>
      <c r="K12" s="484"/>
      <c r="L12" s="15"/>
      <c r="N12" s="20"/>
      <c r="AX12" s="8" t="s">
        <v>450</v>
      </c>
      <c r="AY12" s="8" t="s">
        <v>40</v>
      </c>
    </row>
    <row r="13" spans="3:51" ht="11.25">
      <c r="C13" s="14"/>
      <c r="D13" s="17" t="s">
        <v>41</v>
      </c>
      <c r="E13" s="18" t="s">
        <v>42</v>
      </c>
      <c r="F13" s="483"/>
      <c r="G13" s="483"/>
      <c r="H13" s="483"/>
      <c r="I13" s="483"/>
      <c r="J13" s="483"/>
      <c r="K13" s="484"/>
      <c r="L13" s="15"/>
      <c r="N13" s="20"/>
      <c r="AY13" s="8" t="s">
        <v>1</v>
      </c>
    </row>
    <row r="14" spans="3:51" ht="29.25" customHeight="1">
      <c r="C14" s="14"/>
      <c r="D14" s="17" t="s">
        <v>2</v>
      </c>
      <c r="E14" s="18" t="s">
        <v>3</v>
      </c>
      <c r="F14" s="483"/>
      <c r="G14" s="483"/>
      <c r="H14" s="483"/>
      <c r="I14" s="483"/>
      <c r="J14" s="483"/>
      <c r="K14" s="484"/>
      <c r="L14" s="15"/>
      <c r="N14" s="20"/>
      <c r="AY14" s="8" t="s">
        <v>4</v>
      </c>
    </row>
    <row r="15" spans="3:51" ht="21.75" customHeight="1">
      <c r="C15" s="14"/>
      <c r="D15" s="17" t="s">
        <v>5</v>
      </c>
      <c r="E15" s="18" t="s">
        <v>6</v>
      </c>
      <c r="F15" s="45"/>
      <c r="G15" s="485" t="s">
        <v>7</v>
      </c>
      <c r="H15" s="485"/>
      <c r="I15" s="485"/>
      <c r="J15" s="485"/>
      <c r="K15" s="4"/>
      <c r="L15" s="15"/>
      <c r="N15" s="20"/>
      <c r="AY15" s="8" t="s">
        <v>8</v>
      </c>
    </row>
    <row r="16" spans="3:51" ht="12" thickBot="1">
      <c r="C16" s="14"/>
      <c r="D16" s="22" t="s">
        <v>9</v>
      </c>
      <c r="E16" s="23" t="s">
        <v>10</v>
      </c>
      <c r="F16" s="453"/>
      <c r="G16" s="453"/>
      <c r="H16" s="453"/>
      <c r="I16" s="453"/>
      <c r="J16" s="453"/>
      <c r="K16" s="454"/>
      <c r="L16" s="15"/>
      <c r="N16" s="20"/>
      <c r="AY16" s="8" t="s">
        <v>12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</v>
      </c>
    </row>
    <row r="18" spans="3:14" ht="11.25">
      <c r="C18" s="14"/>
      <c r="D18" s="486" t="s">
        <v>14</v>
      </c>
      <c r="E18" s="487"/>
      <c r="F18" s="487"/>
      <c r="G18" s="487"/>
      <c r="H18" s="487"/>
      <c r="I18" s="487"/>
      <c r="J18" s="487"/>
      <c r="K18" s="488"/>
      <c r="L18" s="15"/>
      <c r="N18" s="20"/>
    </row>
    <row r="19" spans="3:14" ht="11.25">
      <c r="C19" s="14"/>
      <c r="D19" s="17" t="s">
        <v>467</v>
      </c>
      <c r="E19" s="18" t="s">
        <v>15</v>
      </c>
      <c r="F19" s="483"/>
      <c r="G19" s="483"/>
      <c r="H19" s="483"/>
      <c r="I19" s="483"/>
      <c r="J19" s="483"/>
      <c r="K19" s="484"/>
      <c r="L19" s="15"/>
      <c r="N19" s="20"/>
    </row>
    <row r="20" spans="3:14" ht="22.5">
      <c r="C20" s="14"/>
      <c r="D20" s="17" t="s">
        <v>468</v>
      </c>
      <c r="E20" s="24" t="s">
        <v>16</v>
      </c>
      <c r="F20" s="455"/>
      <c r="G20" s="455"/>
      <c r="H20" s="455"/>
      <c r="I20" s="455"/>
      <c r="J20" s="455"/>
      <c r="K20" s="456"/>
      <c r="L20" s="15"/>
      <c r="N20" s="20"/>
    </row>
    <row r="21" spans="3:14" ht="11.25">
      <c r="C21" s="14"/>
      <c r="D21" s="17" t="s">
        <v>469</v>
      </c>
      <c r="E21" s="24" t="s">
        <v>17</v>
      </c>
      <c r="F21" s="455"/>
      <c r="G21" s="455"/>
      <c r="H21" s="455"/>
      <c r="I21" s="455"/>
      <c r="J21" s="455"/>
      <c r="K21" s="456"/>
      <c r="L21" s="15"/>
      <c r="N21" s="20"/>
    </row>
    <row r="22" spans="3:14" ht="22.5">
      <c r="C22" s="14"/>
      <c r="D22" s="17" t="s">
        <v>18</v>
      </c>
      <c r="E22" s="24" t="s">
        <v>19</v>
      </c>
      <c r="F22" s="455"/>
      <c r="G22" s="455"/>
      <c r="H22" s="455"/>
      <c r="I22" s="455"/>
      <c r="J22" s="455"/>
      <c r="K22" s="456"/>
      <c r="L22" s="15"/>
      <c r="N22" s="20"/>
    </row>
    <row r="23" spans="3:14" ht="22.5">
      <c r="C23" s="14"/>
      <c r="D23" s="17" t="s">
        <v>20</v>
      </c>
      <c r="E23" s="24" t="s">
        <v>21</v>
      </c>
      <c r="F23" s="455"/>
      <c r="G23" s="455"/>
      <c r="H23" s="455"/>
      <c r="I23" s="455"/>
      <c r="J23" s="455"/>
      <c r="K23" s="456"/>
      <c r="L23" s="15"/>
      <c r="N23" s="20"/>
    </row>
    <row r="24" spans="3:14" ht="23.25" thickBot="1">
      <c r="C24" s="14"/>
      <c r="D24" s="22" t="s">
        <v>22</v>
      </c>
      <c r="E24" s="25" t="s">
        <v>23</v>
      </c>
      <c r="F24" s="453"/>
      <c r="G24" s="453"/>
      <c r="H24" s="453"/>
      <c r="I24" s="453"/>
      <c r="J24" s="453"/>
      <c r="K24" s="45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7" t="s">
        <v>24</v>
      </c>
      <c r="E26" s="448"/>
      <c r="F26" s="448"/>
      <c r="G26" s="448"/>
      <c r="H26" s="448"/>
      <c r="I26" s="448"/>
      <c r="J26" s="448"/>
      <c r="K26" s="449"/>
      <c r="L26" s="15"/>
      <c r="N26" s="20"/>
    </row>
    <row r="27" spans="3:14" ht="11.25">
      <c r="C27" s="14" t="s">
        <v>25</v>
      </c>
      <c r="D27" s="17" t="s">
        <v>509</v>
      </c>
      <c r="E27" s="24" t="s">
        <v>26</v>
      </c>
      <c r="F27" s="455"/>
      <c r="G27" s="455"/>
      <c r="H27" s="455"/>
      <c r="I27" s="455"/>
      <c r="J27" s="455"/>
      <c r="K27" s="456"/>
      <c r="L27" s="15"/>
      <c r="N27" s="20"/>
    </row>
    <row r="28" spans="3:14" ht="12" thickBot="1">
      <c r="C28" s="14" t="s">
        <v>27</v>
      </c>
      <c r="D28" s="444" t="s">
        <v>28</v>
      </c>
      <c r="E28" s="445"/>
      <c r="F28" s="445"/>
      <c r="G28" s="445"/>
      <c r="H28" s="445"/>
      <c r="I28" s="445"/>
      <c r="J28" s="445"/>
      <c r="K28" s="446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7" t="s">
        <v>29</v>
      </c>
      <c r="E30" s="448"/>
      <c r="F30" s="448"/>
      <c r="G30" s="448"/>
      <c r="H30" s="448"/>
      <c r="I30" s="448"/>
      <c r="J30" s="448"/>
      <c r="K30" s="449"/>
      <c r="L30" s="15"/>
      <c r="N30" s="20"/>
    </row>
    <row r="31" spans="3:14" ht="12" thickBot="1">
      <c r="C31" s="14"/>
      <c r="D31" s="27" t="s">
        <v>510</v>
      </c>
      <c r="E31" s="28" t="s">
        <v>30</v>
      </c>
      <c r="F31" s="479"/>
      <c r="G31" s="479"/>
      <c r="H31" s="479"/>
      <c r="I31" s="479"/>
      <c r="J31" s="479"/>
      <c r="K31" s="480"/>
      <c r="L31" s="15"/>
      <c r="N31" s="20"/>
    </row>
    <row r="32" spans="3:14" ht="22.5">
      <c r="C32" s="14"/>
      <c r="D32" s="29"/>
      <c r="E32" s="30" t="s">
        <v>31</v>
      </c>
      <c r="F32" s="30" t="s">
        <v>32</v>
      </c>
      <c r="G32" s="31" t="s">
        <v>33</v>
      </c>
      <c r="H32" s="481" t="s">
        <v>451</v>
      </c>
      <c r="I32" s="481"/>
      <c r="J32" s="481"/>
      <c r="K32" s="482"/>
      <c r="L32" s="15"/>
      <c r="N32" s="20"/>
    </row>
    <row r="33" spans="3:14" ht="11.25">
      <c r="C33" s="14" t="s">
        <v>25</v>
      </c>
      <c r="D33" s="17" t="s">
        <v>452</v>
      </c>
      <c r="E33" s="24" t="s">
        <v>453</v>
      </c>
      <c r="F33" s="46"/>
      <c r="G33" s="46"/>
      <c r="H33" s="455"/>
      <c r="I33" s="455"/>
      <c r="J33" s="455"/>
      <c r="K33" s="456"/>
      <c r="L33" s="15"/>
      <c r="N33" s="20"/>
    </row>
    <row r="34" spans="3:14" ht="12" thickBot="1">
      <c r="C34" s="14" t="s">
        <v>27</v>
      </c>
      <c r="D34" s="444" t="s">
        <v>454</v>
      </c>
      <c r="E34" s="445"/>
      <c r="F34" s="445"/>
      <c r="G34" s="445"/>
      <c r="H34" s="445"/>
      <c r="I34" s="445"/>
      <c r="J34" s="445"/>
      <c r="K34" s="446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7" t="s">
        <v>455</v>
      </c>
      <c r="E36" s="448"/>
      <c r="F36" s="448"/>
      <c r="G36" s="448"/>
      <c r="H36" s="448"/>
      <c r="I36" s="448"/>
      <c r="J36" s="448"/>
      <c r="K36" s="449"/>
      <c r="L36" s="15"/>
      <c r="N36" s="20"/>
    </row>
    <row r="37" spans="3:14" ht="24.75" customHeight="1">
      <c r="C37" s="14"/>
      <c r="D37" s="32"/>
      <c r="E37" s="21" t="s">
        <v>456</v>
      </c>
      <c r="F37" s="21" t="s">
        <v>457</v>
      </c>
      <c r="G37" s="21" t="s">
        <v>458</v>
      </c>
      <c r="H37" s="21" t="s">
        <v>459</v>
      </c>
      <c r="I37" s="470" t="s">
        <v>460</v>
      </c>
      <c r="J37" s="471"/>
      <c r="K37" s="472"/>
      <c r="L37" s="15"/>
      <c r="N37" s="20"/>
    </row>
    <row r="38" spans="3:12" ht="11.25">
      <c r="C38" s="14" t="s">
        <v>25</v>
      </c>
      <c r="D38" s="17" t="s">
        <v>461</v>
      </c>
      <c r="E38" s="46"/>
      <c r="F38" s="46"/>
      <c r="G38" s="46"/>
      <c r="H38" s="46"/>
      <c r="I38" s="473"/>
      <c r="J38" s="474"/>
      <c r="K38" s="475"/>
      <c r="L38" s="15"/>
    </row>
    <row r="39" spans="3:12" ht="11.25">
      <c r="C39" s="2" t="s">
        <v>69</v>
      </c>
      <c r="D39" s="17" t="s">
        <v>70</v>
      </c>
      <c r="E39" s="46"/>
      <c r="F39" s="46"/>
      <c r="G39" s="46"/>
      <c r="H39" s="46"/>
      <c r="I39" s="473"/>
      <c r="J39" s="474"/>
      <c r="K39" s="475"/>
      <c r="L39" s="15"/>
    </row>
    <row r="40" spans="3:12" ht="11.25">
      <c r="C40" s="2" t="s">
        <v>69</v>
      </c>
      <c r="D40" s="17" t="s">
        <v>72</v>
      </c>
      <c r="E40" s="46"/>
      <c r="F40" s="46"/>
      <c r="G40" s="46"/>
      <c r="H40" s="46"/>
      <c r="I40" s="473"/>
      <c r="J40" s="474"/>
      <c r="K40" s="475"/>
      <c r="L40" s="15"/>
    </row>
    <row r="41" spans="3:12" ht="11.25">
      <c r="C41" s="2" t="s">
        <v>69</v>
      </c>
      <c r="D41" s="17" t="s">
        <v>73</v>
      </c>
      <c r="E41" s="46"/>
      <c r="F41" s="46"/>
      <c r="G41" s="46"/>
      <c r="H41" s="46"/>
      <c r="I41" s="473"/>
      <c r="J41" s="474"/>
      <c r="K41" s="475"/>
      <c r="L41" s="15"/>
    </row>
    <row r="42" spans="3:12" ht="11.25">
      <c r="C42" s="2" t="s">
        <v>69</v>
      </c>
      <c r="D42" s="17" t="s">
        <v>75</v>
      </c>
      <c r="E42" s="46"/>
      <c r="F42" s="46"/>
      <c r="G42" s="46"/>
      <c r="H42" s="46"/>
      <c r="I42" s="473"/>
      <c r="J42" s="474"/>
      <c r="K42" s="475"/>
      <c r="L42" s="15"/>
    </row>
    <row r="43" spans="3:12" ht="11.25">
      <c r="C43" s="2" t="s">
        <v>69</v>
      </c>
      <c r="D43" s="17" t="s">
        <v>76</v>
      </c>
      <c r="E43" s="46"/>
      <c r="F43" s="46"/>
      <c r="G43" s="46"/>
      <c r="H43" s="46"/>
      <c r="I43" s="473"/>
      <c r="J43" s="474"/>
      <c r="K43" s="475"/>
      <c r="L43" s="15"/>
    </row>
    <row r="44" spans="3:12" ht="11.25">
      <c r="C44" s="2" t="s">
        <v>69</v>
      </c>
      <c r="D44" s="17" t="s">
        <v>77</v>
      </c>
      <c r="E44" s="46"/>
      <c r="F44" s="46"/>
      <c r="G44" s="46"/>
      <c r="H44" s="46"/>
      <c r="I44" s="473"/>
      <c r="J44" s="474"/>
      <c r="K44" s="475"/>
      <c r="L44" s="15"/>
    </row>
    <row r="45" spans="3:12" ht="11.25">
      <c r="C45" s="2" t="s">
        <v>69</v>
      </c>
      <c r="D45" s="17" t="s">
        <v>78</v>
      </c>
      <c r="E45" s="46"/>
      <c r="F45" s="46"/>
      <c r="G45" s="46"/>
      <c r="H45" s="46"/>
      <c r="I45" s="473"/>
      <c r="J45" s="474"/>
      <c r="K45" s="475"/>
      <c r="L45" s="15"/>
    </row>
    <row r="46" spans="3:12" ht="11.25">
      <c r="C46" s="2" t="s">
        <v>69</v>
      </c>
      <c r="D46" s="17" t="s">
        <v>79</v>
      </c>
      <c r="E46" s="46"/>
      <c r="F46" s="46"/>
      <c r="G46" s="46"/>
      <c r="H46" s="46"/>
      <c r="I46" s="473"/>
      <c r="J46" s="474"/>
      <c r="K46" s="475"/>
      <c r="L46" s="15"/>
    </row>
    <row r="47" spans="3:12" ht="11.25">
      <c r="C47" s="2" t="s">
        <v>69</v>
      </c>
      <c r="D47" s="17" t="s">
        <v>80</v>
      </c>
      <c r="E47" s="46"/>
      <c r="F47" s="46"/>
      <c r="G47" s="46"/>
      <c r="H47" s="46"/>
      <c r="I47" s="473"/>
      <c r="J47" s="474"/>
      <c r="K47" s="475"/>
      <c r="L47" s="15"/>
    </row>
    <row r="48" spans="3:12" ht="11.25">
      <c r="C48" s="2" t="s">
        <v>69</v>
      </c>
      <c r="D48" s="17" t="s">
        <v>81</v>
      </c>
      <c r="E48" s="46"/>
      <c r="F48" s="46"/>
      <c r="G48" s="46"/>
      <c r="H48" s="46"/>
      <c r="I48" s="473"/>
      <c r="J48" s="474"/>
      <c r="K48" s="475"/>
      <c r="L48" s="15"/>
    </row>
    <row r="49" spans="3:12" ht="11.25">
      <c r="C49" s="2" t="s">
        <v>69</v>
      </c>
      <c r="D49" s="17" t="s">
        <v>82</v>
      </c>
      <c r="E49" s="46"/>
      <c r="F49" s="46"/>
      <c r="G49" s="46"/>
      <c r="H49" s="46"/>
      <c r="I49" s="473"/>
      <c r="J49" s="474"/>
      <c r="K49" s="475"/>
      <c r="L49" s="15"/>
    </row>
    <row r="50" spans="3:12" ht="11.25">
      <c r="C50" s="2" t="s">
        <v>69</v>
      </c>
      <c r="D50" s="17" t="s">
        <v>83</v>
      </c>
      <c r="E50" s="46"/>
      <c r="F50" s="46"/>
      <c r="G50" s="46"/>
      <c r="H50" s="46"/>
      <c r="I50" s="473"/>
      <c r="J50" s="474"/>
      <c r="K50" s="475"/>
      <c r="L50" s="15"/>
    </row>
    <row r="51" spans="3:12" ht="11.25">
      <c r="C51" s="2" t="s">
        <v>69</v>
      </c>
      <c r="D51" s="17" t="s">
        <v>84</v>
      </c>
      <c r="E51" s="46"/>
      <c r="F51" s="46"/>
      <c r="G51" s="46"/>
      <c r="H51" s="46"/>
      <c r="I51" s="473"/>
      <c r="J51" s="474"/>
      <c r="K51" s="475"/>
      <c r="L51" s="15"/>
    </row>
    <row r="52" spans="3:12" ht="11.25">
      <c r="C52" s="2" t="s">
        <v>69</v>
      </c>
      <c r="D52" s="17" t="s">
        <v>85</v>
      </c>
      <c r="E52" s="46"/>
      <c r="F52" s="46"/>
      <c r="G52" s="46"/>
      <c r="H52" s="46"/>
      <c r="I52" s="473"/>
      <c r="J52" s="474"/>
      <c r="K52" s="475"/>
      <c r="L52" s="15"/>
    </row>
    <row r="53" spans="3:12" ht="11.25">
      <c r="C53" s="2" t="s">
        <v>69</v>
      </c>
      <c r="D53" s="17" t="s">
        <v>90</v>
      </c>
      <c r="E53" s="46"/>
      <c r="F53" s="46"/>
      <c r="G53" s="46"/>
      <c r="H53" s="46"/>
      <c r="I53" s="473"/>
      <c r="J53" s="474"/>
      <c r="K53" s="475"/>
      <c r="L53" s="15"/>
    </row>
    <row r="54" spans="3:12" ht="11.25">
      <c r="C54" s="2" t="s">
        <v>69</v>
      </c>
      <c r="D54" s="17" t="s">
        <v>91</v>
      </c>
      <c r="E54" s="46"/>
      <c r="F54" s="46"/>
      <c r="G54" s="46"/>
      <c r="H54" s="46"/>
      <c r="I54" s="473"/>
      <c r="J54" s="474"/>
      <c r="K54" s="475"/>
      <c r="L54" s="15"/>
    </row>
    <row r="55" spans="3:14" ht="12" thickBot="1">
      <c r="C55" s="14" t="s">
        <v>27</v>
      </c>
      <c r="D55" s="444" t="s">
        <v>462</v>
      </c>
      <c r="E55" s="445"/>
      <c r="F55" s="445"/>
      <c r="G55" s="445"/>
      <c r="H55" s="445"/>
      <c r="I55" s="445"/>
      <c r="J55" s="445"/>
      <c r="K55" s="446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2" t="s">
        <v>463</v>
      </c>
      <c r="E57" s="463"/>
      <c r="F57" s="463"/>
      <c r="G57" s="463"/>
      <c r="H57" s="463"/>
      <c r="I57" s="463"/>
      <c r="J57" s="463"/>
      <c r="K57" s="464"/>
      <c r="L57" s="15"/>
      <c r="N57" s="20"/>
    </row>
    <row r="58" spans="3:14" ht="22.5">
      <c r="C58" s="14"/>
      <c r="D58" s="17" t="s">
        <v>464</v>
      </c>
      <c r="E58" s="24" t="s">
        <v>465</v>
      </c>
      <c r="F58" s="467"/>
      <c r="G58" s="468"/>
      <c r="H58" s="468"/>
      <c r="I58" s="468"/>
      <c r="J58" s="468"/>
      <c r="K58" s="469"/>
      <c r="L58" s="15"/>
      <c r="N58" s="20"/>
    </row>
    <row r="59" spans="3:14" ht="11.25">
      <c r="C59" s="14"/>
      <c r="D59" s="17" t="s">
        <v>466</v>
      </c>
      <c r="E59" s="24" t="s">
        <v>505</v>
      </c>
      <c r="F59" s="450"/>
      <c r="G59" s="451"/>
      <c r="H59" s="451"/>
      <c r="I59" s="451"/>
      <c r="J59" s="451"/>
      <c r="K59" s="452"/>
      <c r="L59" s="15"/>
      <c r="N59" s="20"/>
    </row>
    <row r="60" spans="3:14" ht="23.25" thickBot="1">
      <c r="C60" s="14"/>
      <c r="D60" s="22" t="s">
        <v>506</v>
      </c>
      <c r="E60" s="25" t="s">
        <v>53</v>
      </c>
      <c r="F60" s="476"/>
      <c r="G60" s="477"/>
      <c r="H60" s="477"/>
      <c r="I60" s="477"/>
      <c r="J60" s="477"/>
      <c r="K60" s="47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7" t="s">
        <v>54</v>
      </c>
      <c r="E62" s="448"/>
      <c r="F62" s="448"/>
      <c r="G62" s="448"/>
      <c r="H62" s="448"/>
      <c r="I62" s="448"/>
      <c r="J62" s="448"/>
      <c r="K62" s="449"/>
      <c r="L62" s="15"/>
      <c r="N62" s="20"/>
    </row>
    <row r="63" spans="3:14" ht="11.25">
      <c r="C63" s="14"/>
      <c r="D63" s="17"/>
      <c r="E63" s="33" t="s">
        <v>55</v>
      </c>
      <c r="F63" s="465" t="s">
        <v>56</v>
      </c>
      <c r="G63" s="465"/>
      <c r="H63" s="465"/>
      <c r="I63" s="465"/>
      <c r="J63" s="465"/>
      <c r="K63" s="466"/>
      <c r="L63" s="15"/>
      <c r="N63" s="20"/>
    </row>
    <row r="64" spans="3:14" ht="11.25">
      <c r="C64" s="14" t="s">
        <v>25</v>
      </c>
      <c r="D64" s="17" t="s">
        <v>57</v>
      </c>
      <c r="E64" s="44"/>
      <c r="F64" s="450"/>
      <c r="G64" s="451"/>
      <c r="H64" s="451"/>
      <c r="I64" s="451"/>
      <c r="J64" s="451"/>
      <c r="K64" s="452"/>
      <c r="L64" s="15"/>
      <c r="N64" s="20"/>
    </row>
    <row r="65" spans="3:14" ht="12" thickBot="1">
      <c r="C65" s="14" t="s">
        <v>27</v>
      </c>
      <c r="D65" s="444" t="s">
        <v>58</v>
      </c>
      <c r="E65" s="445"/>
      <c r="F65" s="445"/>
      <c r="G65" s="445"/>
      <c r="H65" s="445"/>
      <c r="I65" s="445"/>
      <c r="J65" s="445"/>
      <c r="K65" s="446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2" t="s">
        <v>59</v>
      </c>
      <c r="E67" s="463"/>
      <c r="F67" s="463"/>
      <c r="G67" s="463"/>
      <c r="H67" s="463"/>
      <c r="I67" s="463"/>
      <c r="J67" s="463"/>
      <c r="K67" s="464"/>
      <c r="L67" s="15"/>
      <c r="N67" s="20"/>
    </row>
    <row r="68" spans="3:14" ht="52.5" customHeight="1">
      <c r="C68" s="14"/>
      <c r="D68" s="17" t="s">
        <v>60</v>
      </c>
      <c r="E68" s="24" t="s">
        <v>61</v>
      </c>
      <c r="F68" s="460"/>
      <c r="G68" s="460"/>
      <c r="H68" s="460"/>
      <c r="I68" s="460"/>
      <c r="J68" s="460"/>
      <c r="K68" s="461"/>
      <c r="L68" s="15"/>
      <c r="N68" s="20"/>
    </row>
    <row r="69" spans="3:14" ht="11.25">
      <c r="C69" s="14"/>
      <c r="D69" s="17" t="s">
        <v>62</v>
      </c>
      <c r="E69" s="24" t="s">
        <v>63</v>
      </c>
      <c r="F69" s="457"/>
      <c r="G69" s="458"/>
      <c r="H69" s="458"/>
      <c r="I69" s="458"/>
      <c r="J69" s="458"/>
      <c r="K69" s="459"/>
      <c r="L69" s="15"/>
      <c r="N69" s="20"/>
    </row>
    <row r="70" spans="3:14" ht="11.25">
      <c r="C70" s="14"/>
      <c r="D70" s="17" t="s">
        <v>64</v>
      </c>
      <c r="E70" s="24" t="s">
        <v>65</v>
      </c>
      <c r="F70" s="455"/>
      <c r="G70" s="455"/>
      <c r="H70" s="455"/>
      <c r="I70" s="455"/>
      <c r="J70" s="455"/>
      <c r="K70" s="456"/>
      <c r="L70" s="15"/>
      <c r="N70" s="20"/>
    </row>
    <row r="71" spans="3:12" ht="23.25" thickBot="1">
      <c r="C71" s="14"/>
      <c r="D71" s="22" t="s">
        <v>66</v>
      </c>
      <c r="E71" s="25" t="s">
        <v>67</v>
      </c>
      <c r="F71" s="453"/>
      <c r="G71" s="453"/>
      <c r="H71" s="453"/>
      <c r="I71" s="453"/>
      <c r="J71" s="453"/>
      <c r="K71" s="45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6" customWidth="1"/>
    <col min="2" max="2" width="23.8515625" style="346" customWidth="1"/>
    <col min="3" max="3" width="99.421875" style="346" customWidth="1"/>
    <col min="4" max="4" width="20.7109375" style="346" customWidth="1"/>
    <col min="5" max="16384" width="9.140625" style="346" customWidth="1"/>
  </cols>
  <sheetData>
    <row r="1" s="345" customFormat="1" ht="12" thickBot="1"/>
    <row r="2" spans="1:4" ht="24.75" customHeight="1" thickBot="1">
      <c r="A2" s="345"/>
      <c r="B2" s="304" t="s">
        <v>456</v>
      </c>
      <c r="C2" s="305" t="s">
        <v>308</v>
      </c>
      <c r="D2" s="306" t="s">
        <v>511</v>
      </c>
    </row>
    <row r="3" spans="2:4" ht="27.75" customHeight="1">
      <c r="B3" s="353" t="s">
        <v>515</v>
      </c>
      <c r="C3" s="354" t="str">
        <f>'ТБО инвестиции'!E9</f>
        <v>Информация об инвестиционных программах и отчетах об их реализации *</v>
      </c>
      <c r="D3" s="355" t="s">
        <v>309</v>
      </c>
    </row>
    <row r="4" spans="2:4" ht="33.75">
      <c r="B4" s="347" t="s">
        <v>516</v>
      </c>
      <c r="C4" s="348" t="str">
        <f>'ТБО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7" t="s">
        <v>309</v>
      </c>
    </row>
    <row r="5" spans="2:4" ht="27.75" customHeight="1">
      <c r="B5" s="349" t="s">
        <v>517</v>
      </c>
      <c r="C5" s="350" t="str">
        <f>'ТБО показатели (2)'!E9</f>
        <v>Информация об объемах товаров и услуг, их стоимости и способах приобретения *</v>
      </c>
      <c r="D5" s="307" t="s">
        <v>309</v>
      </c>
    </row>
    <row r="6" spans="2:4" ht="27.75" customHeight="1">
      <c r="B6" s="347" t="s">
        <v>288</v>
      </c>
      <c r="C6" s="348" t="str">
        <f>'Ссылки на публикации'!E9</f>
        <v>Ссылки на публикации в других источниках</v>
      </c>
      <c r="D6" s="307" t="s">
        <v>309</v>
      </c>
    </row>
    <row r="7" spans="2:4" ht="27.75" customHeight="1" thickBot="1">
      <c r="B7" s="356" t="s">
        <v>460</v>
      </c>
      <c r="C7" s="357" t="str">
        <f>Комментарии!E8</f>
        <v>КОММЕНТАРИИ</v>
      </c>
      <c r="D7" s="308" t="s">
        <v>309</v>
      </c>
    </row>
    <row r="12" ht="11.25">
      <c r="C12" s="351"/>
    </row>
    <row r="17" ht="11.25">
      <c r="C17" s="352"/>
    </row>
    <row r="18" ht="11.25">
      <c r="C18" s="352"/>
    </row>
    <row r="19" ht="11.25">
      <c r="C19" s="352"/>
    </row>
    <row r="20" ht="11.25">
      <c r="C20" s="352"/>
    </row>
  </sheetData>
  <sheetProtection password="FA9C" sheet="1" scenarios="1" formatColumns="0" formatRows="0"/>
  <hyperlinks>
    <hyperlink ref="D3" location="'ТБО инвестиции'!A1" tooltip="Нажмите для перехода на лист" display="Перейти на лист"/>
    <hyperlink ref="D4" location="'ТБО показатели'!A1" tooltip="Нажмите для перехода на лист" display="Перейти на лист"/>
    <hyperlink ref="D5" location="'ТБ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35"/>
  <sheetViews>
    <sheetView showGridLines="0" zoomScalePageLayoutView="0" workbookViewId="0" topLeftCell="D7">
      <selection activeCell="F51" sqref="F5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52" t="s">
        <v>245</v>
      </c>
      <c r="F3" s="403"/>
      <c r="G3" s="404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5"/>
      <c r="J4" s="81"/>
    </row>
    <row r="5" spans="2:11" ht="15" customHeight="1" hidden="1">
      <c r="B5" s="217"/>
      <c r="D5" s="204"/>
      <c r="E5" s="405" t="s">
        <v>258</v>
      </c>
      <c r="F5" s="406"/>
      <c r="G5" s="315" t="s">
        <v>252</v>
      </c>
      <c r="H5" s="217"/>
      <c r="I5" s="259"/>
      <c r="J5" s="249"/>
      <c r="K5" s="203"/>
    </row>
    <row r="6" spans="2:11" ht="15" customHeight="1" hidden="1">
      <c r="B6" s="217"/>
      <c r="D6" s="204"/>
      <c r="E6" s="405"/>
      <c r="F6" s="407"/>
      <c r="G6" s="315" t="s">
        <v>253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09" t="s">
        <v>145</v>
      </c>
      <c r="G8" s="214"/>
      <c r="H8" s="213"/>
      <c r="I8" s="213"/>
      <c r="J8" s="213"/>
      <c r="K8" s="215"/>
    </row>
    <row r="9" spans="4:11" ht="15" customHeight="1">
      <c r="D9" s="197"/>
      <c r="E9" s="419" t="s">
        <v>305</v>
      </c>
      <c r="F9" s="420"/>
      <c r="G9" s="420"/>
      <c r="H9" s="420"/>
      <c r="I9" s="420"/>
      <c r="J9" s="421"/>
      <c r="K9" s="198"/>
    </row>
    <row r="10" spans="4:11" ht="15" customHeight="1" thickBot="1">
      <c r="D10" s="197"/>
      <c r="E10" s="422" t="str">
        <f>IF(org="","",IF(fil="",org,org&amp;" ("&amp;fil&amp;")"))</f>
        <v>МУП "Майма"</v>
      </c>
      <c r="F10" s="423"/>
      <c r="G10" s="423"/>
      <c r="H10" s="423"/>
      <c r="I10" s="423"/>
      <c r="J10" s="424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236</v>
      </c>
      <c r="D12" s="197"/>
      <c r="E12" s="260" t="s">
        <v>385</v>
      </c>
      <c r="F12" s="427" t="s">
        <v>234</v>
      </c>
      <c r="G12" s="427"/>
      <c r="H12" s="261" t="s">
        <v>235</v>
      </c>
      <c r="I12" s="417" t="s">
        <v>238</v>
      </c>
      <c r="J12" s="418"/>
      <c r="K12" s="196"/>
    </row>
    <row r="13" spans="2:11" ht="15" customHeight="1" thickBot="1">
      <c r="B13" s="263">
        <v>4</v>
      </c>
      <c r="D13" s="197"/>
      <c r="E13" s="262">
        <v>1</v>
      </c>
      <c r="F13" s="413">
        <f>E13+1</f>
        <v>2</v>
      </c>
      <c r="G13" s="413"/>
      <c r="H13" s="263" t="s">
        <v>265</v>
      </c>
      <c r="I13" s="264"/>
      <c r="J13" s="265"/>
      <c r="K13" s="196"/>
    </row>
    <row r="14" spans="2:11" ht="15" customHeight="1">
      <c r="B14" s="360"/>
      <c r="D14" s="200"/>
      <c r="E14" s="273">
        <v>1</v>
      </c>
      <c r="F14" s="412" t="s">
        <v>237</v>
      </c>
      <c r="G14" s="412"/>
      <c r="H14" s="322"/>
      <c r="I14" s="258"/>
      <c r="J14" s="249"/>
      <c r="K14" s="196"/>
    </row>
    <row r="15" spans="2:11" ht="15" customHeight="1">
      <c r="B15" s="221" t="s">
        <v>240</v>
      </c>
      <c r="D15" s="200"/>
      <c r="E15" s="274">
        <v>2</v>
      </c>
      <c r="F15" s="410" t="s">
        <v>239</v>
      </c>
      <c r="G15" s="410" t="s">
        <v>239</v>
      </c>
      <c r="H15" s="323"/>
      <c r="I15" s="256"/>
      <c r="J15" s="249"/>
      <c r="K15" s="196"/>
    </row>
    <row r="16" spans="2:11" ht="15" customHeight="1">
      <c r="B16" s="254"/>
      <c r="D16" s="202"/>
      <c r="E16" s="275">
        <v>3</v>
      </c>
      <c r="F16" s="426" t="s">
        <v>241</v>
      </c>
      <c r="G16" s="426"/>
      <c r="H16" s="254"/>
      <c r="I16" s="256"/>
      <c r="J16" s="249"/>
      <c r="K16" s="203"/>
    </row>
    <row r="17" spans="2:11" ht="15" customHeight="1">
      <c r="B17" s="254"/>
      <c r="D17" s="202"/>
      <c r="E17" s="275">
        <v>4</v>
      </c>
      <c r="F17" s="426" t="s">
        <v>242</v>
      </c>
      <c r="G17" s="426"/>
      <c r="H17" s="254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243</v>
      </c>
      <c r="F18" s="425" t="s">
        <v>244</v>
      </c>
      <c r="G18" s="425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245</v>
      </c>
      <c r="F19" s="403"/>
      <c r="G19" s="404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289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246</v>
      </c>
      <c r="F21" s="425" t="s">
        <v>247</v>
      </c>
      <c r="G21" s="425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248</v>
      </c>
      <c r="F22" s="403"/>
      <c r="G22" s="404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289</v>
      </c>
      <c r="G23" s="246"/>
      <c r="H23" s="246"/>
      <c r="I23" s="256"/>
      <c r="J23" s="249"/>
      <c r="K23" s="203"/>
    </row>
    <row r="24" spans="2:11" ht="26.25" customHeight="1">
      <c r="B24" s="221" t="s">
        <v>240</v>
      </c>
      <c r="D24" s="200"/>
      <c r="E24" s="274" t="s">
        <v>249</v>
      </c>
      <c r="F24" s="410" t="s">
        <v>250</v>
      </c>
      <c r="G24" s="410"/>
      <c r="H24" s="221" t="s">
        <v>240</v>
      </c>
      <c r="I24" s="256"/>
      <c r="J24" s="249"/>
      <c r="K24" s="201"/>
    </row>
    <row r="25" spans="2:11" ht="15" customHeight="1">
      <c r="B25" s="221" t="s">
        <v>240</v>
      </c>
      <c r="D25" s="202"/>
      <c r="E25" s="411" t="s">
        <v>57</v>
      </c>
      <c r="F25" s="408" t="s">
        <v>251</v>
      </c>
      <c r="G25" s="339" t="s">
        <v>252</v>
      </c>
      <c r="H25" s="217"/>
      <c r="I25" s="256"/>
      <c r="J25" s="249"/>
      <c r="K25" s="203"/>
    </row>
    <row r="26" spans="2:11" ht="15" customHeight="1">
      <c r="B26" s="221" t="s">
        <v>240</v>
      </c>
      <c r="D26" s="202"/>
      <c r="E26" s="411"/>
      <c r="F26" s="409"/>
      <c r="G26" s="339" t="s">
        <v>253</v>
      </c>
      <c r="H26" s="217"/>
      <c r="I26" s="256"/>
      <c r="J26" s="249"/>
      <c r="K26" s="203"/>
    </row>
    <row r="27" spans="2:11" ht="15" customHeight="1">
      <c r="B27" s="217"/>
      <c r="D27" s="202"/>
      <c r="E27" s="414" t="s">
        <v>254</v>
      </c>
      <c r="F27" s="415" t="s">
        <v>256</v>
      </c>
      <c r="G27" s="339" t="s">
        <v>252</v>
      </c>
      <c r="H27" s="217"/>
      <c r="I27" s="256"/>
      <c r="J27" s="249"/>
      <c r="K27" s="205"/>
    </row>
    <row r="28" spans="2:11" ht="15" customHeight="1">
      <c r="B28" s="217"/>
      <c r="D28" s="202"/>
      <c r="E28" s="414"/>
      <c r="F28" s="416"/>
      <c r="G28" s="339" t="s">
        <v>253</v>
      </c>
      <c r="H28" s="217"/>
      <c r="I28" s="256"/>
      <c r="J28" s="249"/>
      <c r="K28" s="205"/>
    </row>
    <row r="29" spans="2:11" ht="15" customHeight="1">
      <c r="B29" s="358"/>
      <c r="D29" s="202"/>
      <c r="E29" s="411" t="s">
        <v>255</v>
      </c>
      <c r="F29" s="408" t="s">
        <v>257</v>
      </c>
      <c r="G29" s="339" t="s">
        <v>252</v>
      </c>
      <c r="H29" s="358"/>
      <c r="I29" s="256"/>
      <c r="J29" s="249"/>
      <c r="K29" s="203"/>
    </row>
    <row r="30" spans="2:11" ht="15" customHeight="1">
      <c r="B30" s="358"/>
      <c r="D30" s="202"/>
      <c r="E30" s="411"/>
      <c r="F30" s="409"/>
      <c r="G30" s="339" t="s">
        <v>253</v>
      </c>
      <c r="H30" s="358"/>
      <c r="I30" s="256"/>
      <c r="J30" s="249"/>
      <c r="K30" s="203"/>
    </row>
    <row r="31" spans="2:11" ht="15" customHeight="1">
      <c r="B31" s="218"/>
      <c r="D31" s="202"/>
      <c r="E31" s="276"/>
      <c r="F31" s="250" t="s">
        <v>259</v>
      </c>
      <c r="G31" s="246"/>
      <c r="H31" s="246"/>
      <c r="I31" s="256"/>
      <c r="J31" s="249"/>
      <c r="K31" s="203"/>
    </row>
    <row r="32" spans="2:11" ht="15" customHeight="1" thickBot="1">
      <c r="B32" s="248" t="s">
        <v>260</v>
      </c>
      <c r="D32" s="194"/>
      <c r="E32" s="278"/>
      <c r="F32" s="247"/>
      <c r="G32" s="247"/>
      <c r="H32" s="247"/>
      <c r="I32" s="257"/>
      <c r="J32" s="253"/>
      <c r="K32" s="203"/>
    </row>
    <row r="33" spans="4:11" ht="11.25">
      <c r="D33" s="194"/>
      <c r="E33" s="206"/>
      <c r="F33" s="207"/>
      <c r="G33" s="207"/>
      <c r="H33" s="207"/>
      <c r="K33" s="203"/>
    </row>
    <row r="34" spans="4:11" ht="11.25" customHeight="1">
      <c r="D34" s="194"/>
      <c r="E34" s="320" t="s">
        <v>261</v>
      </c>
      <c r="F34" s="319"/>
      <c r="G34" s="319"/>
      <c r="H34" s="319"/>
      <c r="I34" s="319"/>
      <c r="J34" s="319"/>
      <c r="K34" s="208"/>
    </row>
    <row r="35" spans="4:11" ht="11.25">
      <c r="D35" s="209"/>
      <c r="E35" s="210"/>
      <c r="F35" s="210"/>
      <c r="G35" s="210"/>
      <c r="H35" s="210"/>
      <c r="I35" s="210"/>
      <c r="J35" s="210"/>
      <c r="K35" s="211"/>
    </row>
  </sheetData>
  <sheetProtection password="FA9C" sheet="1" scenarios="1" formatColumns="0" formatRows="0"/>
  <mergeCells count="23">
    <mergeCell ref="I12:J12"/>
    <mergeCell ref="E9:J9"/>
    <mergeCell ref="E10:J10"/>
    <mergeCell ref="F21:G21"/>
    <mergeCell ref="F19:G19"/>
    <mergeCell ref="F15:G15"/>
    <mergeCell ref="F16:G16"/>
    <mergeCell ref="F17:G17"/>
    <mergeCell ref="F18:G18"/>
    <mergeCell ref="F12:G12"/>
    <mergeCell ref="E27:E28"/>
    <mergeCell ref="F27:F28"/>
    <mergeCell ref="E29:E30"/>
    <mergeCell ref="F29:F30"/>
    <mergeCell ref="F3:G3"/>
    <mergeCell ref="E5:E6"/>
    <mergeCell ref="F5:F6"/>
    <mergeCell ref="F25:F26"/>
    <mergeCell ref="F22:G22"/>
    <mergeCell ref="F24:G24"/>
    <mergeCell ref="E25:E26"/>
    <mergeCell ref="F14:G14"/>
    <mergeCell ref="F13:G13"/>
  </mergeCells>
  <dataValidations count="4">
    <dataValidation type="decimal" allowBlank="1" showInputMessage="1" showErrorMessage="1" sqref="B31 H18:H22 H31 G20 B18 H5:H6 H3 B20:B21 G23:H23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30 H25:H3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3:G3 F22:G22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31" location="'ТБ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БО инвестиции'!A1" tooltip="Добавить показатель эффективности" display="Добавить источники финансирования"/>
    <hyperlink ref="B32" location="'ТБО инвестиции'!A1" display="Удалить мероприятие"/>
    <hyperlink ref="F8" location="'Список листов'!A1" tooltip="Перейти на Список листов" display="Список листов"/>
    <hyperlink ref="I12:J12" location="'ТБО инвестиции'!A1" display="Добавить мероприятие"/>
    <hyperlink ref="F23" location="'ТБ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41"/>
  <sheetViews>
    <sheetView showGridLines="0" zoomScalePageLayoutView="0" workbookViewId="0" topLeftCell="E7">
      <selection activeCell="H38" sqref="H38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09" t="s">
        <v>145</v>
      </c>
      <c r="G8" s="228"/>
      <c r="H8" s="213"/>
      <c r="I8" s="215"/>
    </row>
    <row r="9" spans="4:9" ht="23.25" customHeight="1">
      <c r="D9" s="197"/>
      <c r="E9" s="419" t="s">
        <v>372</v>
      </c>
      <c r="F9" s="420"/>
      <c r="G9" s="420"/>
      <c r="H9" s="421"/>
      <c r="I9" s="198"/>
    </row>
    <row r="10" spans="4:9" ht="12" thickBot="1">
      <c r="D10" s="197"/>
      <c r="E10" s="422" t="str">
        <f>IF(org="","",IF(fil="",org,org&amp;" ("&amp;fil&amp;")"))</f>
        <v>МУП "Майма"</v>
      </c>
      <c r="F10" s="423"/>
      <c r="G10" s="423"/>
      <c r="H10" s="424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385</v>
      </c>
      <c r="F12" s="261" t="s">
        <v>234</v>
      </c>
      <c r="G12" s="261" t="s">
        <v>482</v>
      </c>
      <c r="H12" s="281" t="s">
        <v>235</v>
      </c>
      <c r="I12" s="196"/>
    </row>
    <row r="13" spans="4:9" ht="15" customHeight="1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262</v>
      </c>
      <c r="F14" s="283" t="s">
        <v>291</v>
      </c>
      <c r="G14" s="284" t="s">
        <v>263</v>
      </c>
      <c r="H14" s="316" t="str">
        <f>IF(activity="","",activity)</f>
        <v>Захоронение твердых бытовых отходов</v>
      </c>
      <c r="I14" s="196"/>
    </row>
    <row r="15" spans="4:9" ht="15" customHeight="1">
      <c r="D15" s="202"/>
      <c r="E15" s="275" t="s">
        <v>264</v>
      </c>
      <c r="F15" s="229" t="s">
        <v>290</v>
      </c>
      <c r="G15" s="230" t="s">
        <v>480</v>
      </c>
      <c r="H15" s="266">
        <v>4486.31</v>
      </c>
      <c r="I15" s="196"/>
    </row>
    <row r="16" spans="4:9" ht="15" customHeight="1">
      <c r="D16" s="202"/>
      <c r="E16" s="275" t="s">
        <v>265</v>
      </c>
      <c r="F16" s="229" t="s">
        <v>367</v>
      </c>
      <c r="G16" s="230" t="s">
        <v>480</v>
      </c>
      <c r="H16" s="267">
        <f>SUM(H17:H21,H24,H27,H30:H32)</f>
        <v>4486.3099999999995</v>
      </c>
      <c r="I16" s="196"/>
    </row>
    <row r="17" spans="4:9" ht="15" customHeight="1">
      <c r="D17" s="202"/>
      <c r="E17" s="275" t="s">
        <v>509</v>
      </c>
      <c r="F17" s="192" t="s">
        <v>296</v>
      </c>
      <c r="G17" s="230" t="s">
        <v>480</v>
      </c>
      <c r="H17" s="266">
        <v>1063.3</v>
      </c>
      <c r="I17" s="196"/>
    </row>
    <row r="18" spans="4:9" ht="15" customHeight="1">
      <c r="D18" s="202"/>
      <c r="E18" s="275" t="s">
        <v>266</v>
      </c>
      <c r="F18" s="192" t="s">
        <v>292</v>
      </c>
      <c r="G18" s="230" t="s">
        <v>480</v>
      </c>
      <c r="H18" s="266">
        <v>361.52</v>
      </c>
      <c r="I18" s="196"/>
    </row>
    <row r="19" spans="4:9" ht="15" customHeight="1">
      <c r="D19" s="202"/>
      <c r="E19" s="275" t="s">
        <v>267</v>
      </c>
      <c r="F19" s="192" t="s">
        <v>293</v>
      </c>
      <c r="G19" s="230" t="s">
        <v>480</v>
      </c>
      <c r="H19" s="266">
        <v>72.5</v>
      </c>
      <c r="I19" s="196"/>
    </row>
    <row r="20" spans="4:9" ht="15" customHeight="1">
      <c r="D20" s="202"/>
      <c r="E20" s="275" t="s">
        <v>268</v>
      </c>
      <c r="F20" s="192" t="s">
        <v>294</v>
      </c>
      <c r="G20" s="230" t="s">
        <v>480</v>
      </c>
      <c r="H20" s="266"/>
      <c r="I20" s="196"/>
    </row>
    <row r="21" spans="4:9" ht="15" customHeight="1">
      <c r="D21" s="202"/>
      <c r="E21" s="275" t="s">
        <v>269</v>
      </c>
      <c r="F21" s="192" t="s">
        <v>295</v>
      </c>
      <c r="G21" s="230" t="s">
        <v>480</v>
      </c>
      <c r="H21" s="266">
        <v>136.84</v>
      </c>
      <c r="I21" s="196"/>
    </row>
    <row r="22" spans="4:9" ht="15" customHeight="1">
      <c r="D22" s="202"/>
      <c r="E22" s="275" t="s">
        <v>327</v>
      </c>
      <c r="F22" s="231" t="s">
        <v>296</v>
      </c>
      <c r="G22" s="230" t="s">
        <v>480</v>
      </c>
      <c r="H22" s="266">
        <v>17.27</v>
      </c>
      <c r="I22" s="196"/>
    </row>
    <row r="23" spans="4:9" ht="15" customHeight="1">
      <c r="D23" s="202"/>
      <c r="E23" s="275" t="s">
        <v>328</v>
      </c>
      <c r="F23" s="231" t="s">
        <v>297</v>
      </c>
      <c r="G23" s="230" t="s">
        <v>480</v>
      </c>
      <c r="H23" s="266">
        <v>8.9</v>
      </c>
      <c r="I23" s="196"/>
    </row>
    <row r="24" spans="4:9" ht="15" customHeight="1">
      <c r="D24" s="202"/>
      <c r="E24" s="275" t="s">
        <v>270</v>
      </c>
      <c r="F24" s="192" t="s">
        <v>298</v>
      </c>
      <c r="G24" s="230" t="s">
        <v>480</v>
      </c>
      <c r="H24" s="266">
        <v>384.97</v>
      </c>
      <c r="I24" s="196"/>
    </row>
    <row r="25" spans="4:9" ht="15" customHeight="1">
      <c r="D25" s="202"/>
      <c r="E25" s="275" t="s">
        <v>361</v>
      </c>
      <c r="F25" s="231" t="s">
        <v>296</v>
      </c>
      <c r="G25" s="230" t="s">
        <v>480</v>
      </c>
      <c r="H25" s="266">
        <v>209.98</v>
      </c>
      <c r="I25" s="196"/>
    </row>
    <row r="26" spans="4:9" ht="15" customHeight="1">
      <c r="D26" s="202"/>
      <c r="E26" s="275" t="s">
        <v>362</v>
      </c>
      <c r="F26" s="231" t="s">
        <v>297</v>
      </c>
      <c r="G26" s="230" t="s">
        <v>480</v>
      </c>
      <c r="H26" s="266">
        <v>66.81</v>
      </c>
      <c r="I26" s="196"/>
    </row>
    <row r="27" spans="4:9" ht="15" customHeight="1">
      <c r="D27" s="202"/>
      <c r="E27" s="275" t="s">
        <v>271</v>
      </c>
      <c r="F27" s="192" t="s">
        <v>368</v>
      </c>
      <c r="G27" s="230" t="s">
        <v>480</v>
      </c>
      <c r="H27" s="267">
        <f>SUM(H28:H29)</f>
        <v>145.19</v>
      </c>
      <c r="I27" s="196"/>
    </row>
    <row r="28" spans="4:9" ht="15" customHeight="1">
      <c r="D28" s="202"/>
      <c r="E28" s="275" t="s">
        <v>363</v>
      </c>
      <c r="F28" s="231" t="s">
        <v>277</v>
      </c>
      <c r="G28" s="230" t="s">
        <v>480</v>
      </c>
      <c r="H28" s="266"/>
      <c r="I28" s="196"/>
    </row>
    <row r="29" spans="4:9" ht="15" customHeight="1">
      <c r="D29" s="202"/>
      <c r="E29" s="275" t="s">
        <v>364</v>
      </c>
      <c r="F29" s="231" t="s">
        <v>369</v>
      </c>
      <c r="G29" s="230" t="s">
        <v>480</v>
      </c>
      <c r="H29" s="266">
        <v>145.19</v>
      </c>
      <c r="I29" s="196"/>
    </row>
    <row r="30" spans="4:9" ht="22.5">
      <c r="D30" s="202"/>
      <c r="E30" s="275" t="s">
        <v>272</v>
      </c>
      <c r="F30" s="192" t="s">
        <v>281</v>
      </c>
      <c r="G30" s="230" t="s">
        <v>480</v>
      </c>
      <c r="H30" s="266"/>
      <c r="I30" s="196"/>
    </row>
    <row r="31" spans="4:9" ht="15" customHeight="1">
      <c r="D31" s="251" t="s">
        <v>615</v>
      </c>
      <c r="E31" s="275" t="s">
        <v>616</v>
      </c>
      <c r="F31" s="337" t="s">
        <v>617</v>
      </c>
      <c r="G31" s="232" t="s">
        <v>480</v>
      </c>
      <c r="H31" s="321">
        <v>2321.99</v>
      </c>
      <c r="I31" s="196"/>
    </row>
    <row r="32" spans="4:9" ht="15" customHeight="1">
      <c r="D32" s="224"/>
      <c r="E32" s="279"/>
      <c r="F32" s="338" t="s">
        <v>273</v>
      </c>
      <c r="G32" s="234"/>
      <c r="H32" s="270"/>
      <c r="I32" s="196"/>
    </row>
    <row r="33" spans="4:9" ht="15" customHeight="1">
      <c r="D33" s="202"/>
      <c r="E33" s="275" t="s">
        <v>274</v>
      </c>
      <c r="F33" s="229" t="s">
        <v>370</v>
      </c>
      <c r="G33" s="230" t="s">
        <v>480</v>
      </c>
      <c r="H33" s="266"/>
      <c r="I33" s="196"/>
    </row>
    <row r="34" spans="4:9" ht="15" customHeight="1">
      <c r="D34" s="202"/>
      <c r="E34" s="275" t="s">
        <v>243</v>
      </c>
      <c r="F34" s="229" t="s">
        <v>302</v>
      </c>
      <c r="G34" s="230" t="s">
        <v>480</v>
      </c>
      <c r="H34" s="266"/>
      <c r="I34" s="196"/>
    </row>
    <row r="35" spans="4:9" ht="33.75">
      <c r="D35" s="202"/>
      <c r="E35" s="275" t="s">
        <v>245</v>
      </c>
      <c r="F35" s="192" t="s">
        <v>365</v>
      </c>
      <c r="G35" s="230" t="s">
        <v>480</v>
      </c>
      <c r="H35" s="266"/>
      <c r="I35" s="196"/>
    </row>
    <row r="36" spans="4:9" ht="15" customHeight="1">
      <c r="D36" s="202"/>
      <c r="E36" s="275" t="s">
        <v>246</v>
      </c>
      <c r="F36" s="229" t="s">
        <v>371</v>
      </c>
      <c r="G36" s="230" t="s">
        <v>366</v>
      </c>
      <c r="H36" s="268">
        <v>45.2</v>
      </c>
      <c r="I36" s="196"/>
    </row>
    <row r="37" spans="4:9" ht="15" customHeight="1">
      <c r="D37" s="202"/>
      <c r="E37" s="275" t="s">
        <v>249</v>
      </c>
      <c r="F37" s="229" t="s">
        <v>0</v>
      </c>
      <c r="G37" s="230" t="s">
        <v>329</v>
      </c>
      <c r="H37" s="269">
        <v>6</v>
      </c>
      <c r="I37" s="196"/>
    </row>
    <row r="38" spans="4:9" ht="15" customHeight="1" thickBot="1">
      <c r="D38" s="202"/>
      <c r="E38" s="280" t="s">
        <v>275</v>
      </c>
      <c r="F38" s="271" t="s">
        <v>460</v>
      </c>
      <c r="G38" s="272"/>
      <c r="H38" s="288"/>
      <c r="I38" s="196"/>
    </row>
    <row r="39" spans="4:9" ht="11.25">
      <c r="D39" s="202"/>
      <c r="E39" s="225"/>
      <c r="F39" s="226"/>
      <c r="G39" s="227"/>
      <c r="H39" s="317"/>
      <c r="I39" s="196"/>
    </row>
    <row r="40" spans="4:9" ht="11.25">
      <c r="D40" s="194"/>
      <c r="E40" s="428" t="s">
        <v>261</v>
      </c>
      <c r="F40" s="428"/>
      <c r="G40" s="428"/>
      <c r="H40" s="428"/>
      <c r="I40" s="196"/>
    </row>
    <row r="41" spans="4:9" ht="11.25">
      <c r="D41" s="209"/>
      <c r="E41" s="210"/>
      <c r="F41" s="210"/>
      <c r="G41" s="210"/>
      <c r="H41" s="210"/>
      <c r="I41" s="211"/>
    </row>
  </sheetData>
  <sheetProtection password="FA9C" sheet="1" objects="1" scenarios="1" formatColumns="0" formatRows="0"/>
  <mergeCells count="3">
    <mergeCell ref="E9:H9"/>
    <mergeCell ref="E40:H40"/>
    <mergeCell ref="E10:H10"/>
  </mergeCells>
  <dataValidations count="3">
    <dataValidation type="textLength" operator="lessThanOrEqual" allowBlank="1" showInputMessage="1" showErrorMessage="1" sqref="H38:H39">
      <formula1>300</formula1>
    </dataValidation>
    <dataValidation type="decimal" allowBlank="1" showInputMessage="1" showErrorMessage="1" error="Значение должно быть действительным числом" sqref="H33:H37 H15:H31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2" location="'ТБО показатели'!A1" display="Добавить запись"/>
    <hyperlink ref="F8" location="'Список листов'!A1" tooltip="Перейти на Список листов" display="Список листов"/>
    <hyperlink ref="D31" location="'ТБО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09" t="s">
        <v>145</v>
      </c>
      <c r="G8" s="228"/>
      <c r="H8" s="228"/>
      <c r="I8" s="213"/>
      <c r="J8" s="239"/>
    </row>
    <row r="9" spans="4:10" ht="11.25">
      <c r="D9" s="197"/>
      <c r="E9" s="419" t="s">
        <v>303</v>
      </c>
      <c r="F9" s="420"/>
      <c r="G9" s="420"/>
      <c r="H9" s="420"/>
      <c r="I9" s="421"/>
      <c r="J9" s="240"/>
    </row>
    <row r="10" spans="4:10" ht="12" thickBot="1">
      <c r="D10" s="197"/>
      <c r="E10" s="422" t="str">
        <f>IF(org="","",IF(fil="",org,org&amp;" ("&amp;fil&amp;")"))</f>
        <v>МУП "Майма"</v>
      </c>
      <c r="F10" s="423"/>
      <c r="G10" s="423"/>
      <c r="H10" s="423"/>
      <c r="I10" s="424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385</v>
      </c>
      <c r="F12" s="427" t="s">
        <v>276</v>
      </c>
      <c r="G12" s="427"/>
      <c r="H12" s="261" t="s">
        <v>482</v>
      </c>
      <c r="I12" s="281" t="s">
        <v>235</v>
      </c>
      <c r="J12" s="241"/>
    </row>
    <row r="13" spans="4:10" ht="15" customHeight="1" thickBot="1">
      <c r="D13" s="197"/>
      <c r="E13" s="285">
        <v>1</v>
      </c>
      <c r="F13" s="429">
        <f>E13+1</f>
        <v>2</v>
      </c>
      <c r="G13" s="429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341">
        <v>1</v>
      </c>
      <c r="F14" s="430" t="s">
        <v>277</v>
      </c>
      <c r="G14" s="430"/>
      <c r="H14" s="342"/>
      <c r="I14" s="343">
        <f>SUMIF(G15:G19,G15,I15:I19)</f>
        <v>0</v>
      </c>
      <c r="J14" s="241"/>
    </row>
    <row r="15" spans="4:10" ht="15" customHeight="1" hidden="1">
      <c r="D15" s="202"/>
      <c r="E15" s="411" t="s">
        <v>11</v>
      </c>
      <c r="F15" s="431"/>
      <c r="G15" s="233" t="s">
        <v>278</v>
      </c>
      <c r="H15" s="230"/>
      <c r="I15" s="324"/>
      <c r="J15" s="242"/>
    </row>
    <row r="16" spans="4:10" ht="15" customHeight="1" hidden="1">
      <c r="D16" s="202"/>
      <c r="E16" s="411"/>
      <c r="F16" s="431"/>
      <c r="G16" s="233" t="s">
        <v>307</v>
      </c>
      <c r="H16" s="330"/>
      <c r="I16" s="331"/>
      <c r="J16" s="318"/>
    </row>
    <row r="17" spans="4:10" ht="15" customHeight="1" hidden="1">
      <c r="D17" s="202"/>
      <c r="E17" s="411"/>
      <c r="F17" s="431"/>
      <c r="G17" s="233" t="s">
        <v>306</v>
      </c>
      <c r="H17" s="230"/>
      <c r="I17" s="324"/>
      <c r="J17" s="318"/>
    </row>
    <row r="18" spans="4:10" ht="15" customHeight="1" hidden="1">
      <c r="D18" s="202"/>
      <c r="E18" s="411"/>
      <c r="F18" s="431"/>
      <c r="G18" s="233" t="s">
        <v>279</v>
      </c>
      <c r="H18" s="230"/>
      <c r="I18" s="332"/>
      <c r="J18" s="242"/>
    </row>
    <row r="19" spans="4:10" ht="15" customHeight="1">
      <c r="D19" s="202"/>
      <c r="E19" s="328"/>
      <c r="F19" s="250" t="s">
        <v>273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32" t="s">
        <v>280</v>
      </c>
      <c r="G20" s="432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1" t="s">
        <v>325</v>
      </c>
      <c r="F21" s="431"/>
      <c r="G21" s="233" t="s">
        <v>278</v>
      </c>
      <c r="H21" s="230"/>
      <c r="I21" s="324"/>
      <c r="J21" s="242"/>
    </row>
    <row r="22" spans="4:10" ht="15" customHeight="1" hidden="1">
      <c r="D22" s="202"/>
      <c r="E22" s="411"/>
      <c r="F22" s="431"/>
      <c r="G22" s="233" t="s">
        <v>307</v>
      </c>
      <c r="H22" s="330"/>
      <c r="I22" s="331"/>
      <c r="J22" s="318"/>
    </row>
    <row r="23" spans="4:10" ht="15" customHeight="1" hidden="1">
      <c r="D23" s="202"/>
      <c r="E23" s="411"/>
      <c r="F23" s="431"/>
      <c r="G23" s="233" t="s">
        <v>306</v>
      </c>
      <c r="H23" s="230"/>
      <c r="I23" s="324"/>
      <c r="J23" s="318"/>
    </row>
    <row r="24" spans="4:10" ht="15" customHeight="1" hidden="1">
      <c r="D24" s="202"/>
      <c r="E24" s="411"/>
      <c r="F24" s="431"/>
      <c r="G24" s="233" t="s">
        <v>279</v>
      </c>
      <c r="H24" s="230"/>
      <c r="I24" s="332"/>
      <c r="J24" s="242"/>
    </row>
    <row r="25" spans="4:10" ht="15" customHeight="1">
      <c r="D25" s="202"/>
      <c r="E25" s="328"/>
      <c r="F25" s="250" t="s">
        <v>273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32" t="s">
        <v>281</v>
      </c>
      <c r="G26" s="432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1" t="s">
        <v>326</v>
      </c>
      <c r="F27" s="431"/>
      <c r="G27" s="233" t="s">
        <v>278</v>
      </c>
      <c r="H27" s="230"/>
      <c r="I27" s="324"/>
      <c r="J27" s="242"/>
    </row>
    <row r="28" spans="4:10" ht="15" customHeight="1" hidden="1">
      <c r="D28" s="202"/>
      <c r="E28" s="411"/>
      <c r="F28" s="431"/>
      <c r="G28" s="233" t="s">
        <v>307</v>
      </c>
      <c r="H28" s="330"/>
      <c r="I28" s="331"/>
      <c r="J28" s="318"/>
    </row>
    <row r="29" spans="4:10" ht="15" customHeight="1" hidden="1">
      <c r="D29" s="202"/>
      <c r="E29" s="411"/>
      <c r="F29" s="431"/>
      <c r="G29" s="233" t="s">
        <v>306</v>
      </c>
      <c r="H29" s="230"/>
      <c r="I29" s="324"/>
      <c r="J29" s="318"/>
    </row>
    <row r="30" spans="4:10" ht="15" customHeight="1" hidden="1">
      <c r="D30" s="202"/>
      <c r="E30" s="411"/>
      <c r="F30" s="431"/>
      <c r="G30" s="233" t="s">
        <v>279</v>
      </c>
      <c r="H30" s="230"/>
      <c r="I30" s="332"/>
      <c r="J30" s="242"/>
    </row>
    <row r="31" spans="4:10" ht="15" customHeight="1" thickBot="1">
      <c r="D31" s="202"/>
      <c r="E31" s="329"/>
      <c r="F31" s="294" t="s">
        <v>273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 customHeight="1">
      <c r="D33" s="194"/>
      <c r="E33" s="320" t="s">
        <v>304</v>
      </c>
      <c r="F33" s="319"/>
      <c r="G33" s="319"/>
      <c r="H33" s="319"/>
      <c r="I33" s="319"/>
      <c r="J33" s="359"/>
    </row>
    <row r="34" spans="4:10" ht="11.25">
      <c r="D34" s="209"/>
      <c r="E34" s="210"/>
      <c r="F34" s="210"/>
      <c r="G34" s="210"/>
      <c r="H34" s="210"/>
      <c r="I34" s="210"/>
      <c r="J34" s="243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3">
    <mergeCell ref="E27:E30"/>
    <mergeCell ref="F27:F30"/>
    <mergeCell ref="E15:E18"/>
    <mergeCell ref="F15:F18"/>
    <mergeCell ref="F20:G20"/>
    <mergeCell ref="F26:G26"/>
    <mergeCell ref="E21:E24"/>
    <mergeCell ref="F21:F24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ТБО показатели (2)'!A1" tooltip="Добавить запись" display="Добавить запись"/>
    <hyperlink ref="F25" location="'ТБО показатели (2)'!A1" tooltip="Добавить запись" display="Добавить запись"/>
    <hyperlink ref="F31" location="'ТБО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22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6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12"/>
      <c r="E7" s="297"/>
      <c r="F7" s="309"/>
      <c r="G7" s="297"/>
      <c r="H7" s="245"/>
    </row>
    <row r="8" spans="4:8" ht="15.75" customHeight="1" thickBot="1">
      <c r="D8" s="212"/>
      <c r="E8" s="297"/>
      <c r="F8" s="309" t="s">
        <v>145</v>
      </c>
      <c r="G8" s="297"/>
      <c r="H8" s="245"/>
    </row>
    <row r="9" spans="4:8" ht="15.75" customHeight="1">
      <c r="D9" s="194"/>
      <c r="E9" s="433" t="s">
        <v>282</v>
      </c>
      <c r="F9" s="434"/>
      <c r="G9" s="435"/>
      <c r="H9" s="203"/>
    </row>
    <row r="10" spans="4:8" ht="15.75" customHeight="1" thickBot="1">
      <c r="D10" s="194"/>
      <c r="E10" s="440" t="str">
        <f>IF(org="","",IF(fil="",org,org&amp;" ("&amp;fil&amp;")"))</f>
        <v>МУП "Майма"</v>
      </c>
      <c r="F10" s="441"/>
      <c r="G10" s="442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29.25" customHeight="1" thickBot="1">
      <c r="D12" s="194"/>
      <c r="E12" s="43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*")</f>
        <v>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</v>
      </c>
      <c r="F12" s="437"/>
      <c r="G12" s="438"/>
      <c r="H12" s="203"/>
    </row>
    <row r="13" spans="4:8" ht="15.75" customHeight="1" thickBot="1">
      <c r="D13" s="194"/>
      <c r="E13" s="312" t="s">
        <v>385</v>
      </c>
      <c r="F13" s="313" t="s">
        <v>283</v>
      </c>
      <c r="G13" s="314" t="s">
        <v>284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22.5" hidden="1">
      <c r="D15" s="224"/>
      <c r="E15" s="302">
        <v>1</v>
      </c>
      <c r="F15" s="303" t="s">
        <v>285</v>
      </c>
      <c r="G15" s="361"/>
      <c r="H15" s="203"/>
    </row>
    <row r="16" spans="4:8" ht="45" hidden="1">
      <c r="D16" s="224"/>
      <c r="E16" s="298">
        <v>2</v>
      </c>
      <c r="F16" s="244" t="s">
        <v>286</v>
      </c>
      <c r="G16" s="362"/>
      <c r="H16" s="203"/>
    </row>
    <row r="17" spans="4:8" ht="22.5" hidden="1">
      <c r="D17" s="224"/>
      <c r="E17" s="298">
        <v>3</v>
      </c>
      <c r="F17" s="244" t="s">
        <v>287</v>
      </c>
      <c r="G17" s="362"/>
      <c r="H17" s="203"/>
    </row>
    <row r="18" spans="4:8" ht="22.5">
      <c r="D18" s="222"/>
      <c r="E18" s="298">
        <v>1</v>
      </c>
      <c r="F18" s="229" t="s">
        <v>334</v>
      </c>
      <c r="G18" s="292"/>
      <c r="H18" s="203"/>
    </row>
    <row r="19" spans="4:8" ht="15" customHeight="1" thickBot="1">
      <c r="D19" s="224" t="s">
        <v>27</v>
      </c>
      <c r="E19" s="300"/>
      <c r="F19" s="344" t="s">
        <v>273</v>
      </c>
      <c r="G19" s="301"/>
      <c r="H19" s="203"/>
    </row>
    <row r="20" spans="4:8" ht="11.25">
      <c r="D20" s="194"/>
      <c r="E20" s="207"/>
      <c r="F20" s="207"/>
      <c r="G20" s="207"/>
      <c r="H20" s="203"/>
    </row>
    <row r="21" spans="4:8" ht="34.5" customHeight="1">
      <c r="D21" s="194"/>
      <c r="E21" s="43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21" s="439"/>
      <c r="G21" s="439"/>
      <c r="H21" s="203"/>
    </row>
    <row r="22" spans="4:8" ht="11.25">
      <c r="D22" s="209"/>
      <c r="E22" s="210"/>
      <c r="F22" s="210"/>
      <c r="G22" s="210"/>
      <c r="H22" s="211"/>
    </row>
  </sheetData>
  <sheetProtection password="FA9C" sheet="1" scenarios="1" formatColumns="0" formatRows="0"/>
  <mergeCells count="4">
    <mergeCell ref="E9:G9"/>
    <mergeCell ref="E12:G12"/>
    <mergeCell ref="E21:G21"/>
    <mergeCell ref="E10:G10"/>
  </mergeCells>
  <hyperlinks>
    <hyperlink ref="F1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9" t="s">
        <v>145</v>
      </c>
      <c r="F7" s="63"/>
    </row>
    <row r="8" spans="1:6" ht="14.25" customHeight="1">
      <c r="A8" s="59"/>
      <c r="B8" s="59"/>
      <c r="C8" s="59"/>
      <c r="D8" s="64"/>
      <c r="E8" s="310" t="s">
        <v>474</v>
      </c>
      <c r="F8" s="65"/>
    </row>
    <row r="9" spans="1:6" ht="14.25" customHeight="1" thickBot="1">
      <c r="A9" s="59"/>
      <c r="B9" s="59"/>
      <c r="C9" s="59"/>
      <c r="D9" s="64"/>
      <c r="E9" s="311" t="str">
        <f>IF(org="","",IF(fil="",org,org&amp;" ("&amp;fil&amp;")"))</f>
        <v>МУП "Майма"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511</v>
      </c>
      <c r="B1" s="51" t="s">
        <v>512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 (тарифное решение)</dc:title>
  <dc:subject>Показатели подлежащие раскрытию в сфере утилизации (захоронения) твердых бытовых отходов (тарифное решение)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2011-02-21T08:00:16Z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JKH.OPEN.INFO.TARIFF.TBO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